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0730" windowHeight="11760"/>
  </bookViews>
  <sheets>
    <sheet name="méretek megadása" sheetId="6" r:id="rId1"/>
    <sheet name="anyagszükséglet1" sheetId="1" r:id="rId2"/>
    <sheet name="anyagszükséglet2" sheetId="2" r:id="rId3"/>
    <sheet name="anyagszükséglet3" sheetId="3" r:id="rId4"/>
    <sheet name="Munka3" sheetId="4" r:id="rId5"/>
  </sheets>
  <calcPr calcId="145621"/>
</workbook>
</file>

<file path=xl/calcChain.xml><?xml version="1.0" encoding="utf-8"?>
<calcChain xmlns="http://schemas.openxmlformats.org/spreadsheetml/2006/main">
  <c r="Q1" i="1" l="1"/>
  <c r="Q3" i="1"/>
  <c r="Q2" i="1"/>
  <c r="F28" i="6"/>
  <c r="F23" i="6"/>
  <c r="F21" i="6"/>
  <c r="F22" i="6"/>
  <c r="F16" i="6"/>
  <c r="F15" i="6"/>
  <c r="AU24" i="1" l="1"/>
  <c r="AU29" i="1"/>
  <c r="F17" i="6"/>
  <c r="F18" i="6"/>
  <c r="AU23" i="1" s="1"/>
  <c r="F19" i="6"/>
  <c r="F20" i="6"/>
  <c r="AU25" i="1" s="1"/>
  <c r="F24" i="6"/>
  <c r="F25" i="6"/>
  <c r="AU21" i="1" s="1"/>
  <c r="BL44" i="1" s="1"/>
  <c r="F26" i="6"/>
  <c r="F27" i="6"/>
  <c r="F14" i="6"/>
  <c r="AU20" i="1" s="1"/>
  <c r="AG18" i="1" l="1"/>
  <c r="AG19" i="1"/>
  <c r="AG20" i="1"/>
  <c r="AG21" i="1"/>
  <c r="AG22" i="1" l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Y47" i="4" l="1"/>
  <c r="AY43" i="4"/>
  <c r="AY42" i="4"/>
  <c r="AY41" i="4"/>
  <c r="AW41" i="4"/>
  <c r="AG41" i="4"/>
  <c r="AY40" i="4"/>
  <c r="AW40" i="4"/>
  <c r="AG40" i="4"/>
  <c r="AY39" i="4"/>
  <c r="AW39" i="4"/>
  <c r="AG39" i="4"/>
  <c r="AY38" i="4"/>
  <c r="AW38" i="4"/>
  <c r="AG38" i="4"/>
  <c r="AY37" i="4"/>
  <c r="AW37" i="4"/>
  <c r="AG37" i="4"/>
  <c r="AY36" i="4"/>
  <c r="AW36" i="4"/>
  <c r="AG36" i="4"/>
  <c r="AY35" i="4"/>
  <c r="AW35" i="4"/>
  <c r="AG35" i="4"/>
  <c r="AY34" i="4"/>
  <c r="AW34" i="4"/>
  <c r="AG34" i="4"/>
  <c r="AY33" i="4"/>
  <c r="AW33" i="4"/>
  <c r="AG33" i="4"/>
  <c r="AY32" i="4"/>
  <c r="AW32" i="4"/>
  <c r="AG32" i="4"/>
  <c r="AY31" i="4"/>
  <c r="AW31" i="4"/>
  <c r="AG31" i="4"/>
  <c r="AY30" i="4"/>
  <c r="AW30" i="4"/>
  <c r="AG30" i="4"/>
  <c r="AY29" i="4"/>
  <c r="AW29" i="4"/>
  <c r="AU29" i="4"/>
  <c r="AY46" i="4" s="1"/>
  <c r="AG29" i="4"/>
  <c r="AY28" i="4"/>
  <c r="AW28" i="4"/>
  <c r="AG28" i="4"/>
  <c r="AY27" i="4"/>
  <c r="AW27" i="4"/>
  <c r="AG27" i="4"/>
  <c r="AY26" i="4"/>
  <c r="AW26" i="4"/>
  <c r="AG26" i="4"/>
  <c r="AY25" i="4"/>
  <c r="AW25" i="4"/>
  <c r="AG25" i="4"/>
  <c r="AY24" i="4"/>
  <c r="AW24" i="4"/>
  <c r="AG24" i="4"/>
  <c r="AY23" i="4"/>
  <c r="AW23" i="4"/>
  <c r="AG23" i="4"/>
  <c r="AY22" i="4"/>
  <c r="AW22" i="4"/>
  <c r="AG22" i="4"/>
  <c r="AY21" i="4"/>
  <c r="AW21" i="4"/>
  <c r="AG21" i="4"/>
  <c r="AY20" i="4"/>
  <c r="AW20" i="4"/>
  <c r="AG20" i="4"/>
  <c r="AY19" i="4"/>
  <c r="AW19" i="4"/>
  <c r="AG19" i="4"/>
  <c r="AY18" i="4"/>
  <c r="AW18" i="4"/>
  <c r="AG18" i="4"/>
  <c r="AW10" i="4"/>
  <c r="AW8" i="4"/>
  <c r="AY47" i="3"/>
  <c r="AY43" i="3"/>
  <c r="AY42" i="3"/>
  <c r="AY41" i="3"/>
  <c r="AW41" i="3"/>
  <c r="AG41" i="3"/>
  <c r="AY40" i="3"/>
  <c r="AW40" i="3"/>
  <c r="AG40" i="3"/>
  <c r="AY39" i="3"/>
  <c r="AW39" i="3"/>
  <c r="AG39" i="3"/>
  <c r="AY38" i="3"/>
  <c r="AW38" i="3"/>
  <c r="AG38" i="3"/>
  <c r="AY37" i="3"/>
  <c r="AW37" i="3"/>
  <c r="AG37" i="3"/>
  <c r="AY36" i="3"/>
  <c r="AW36" i="3"/>
  <c r="AG36" i="3"/>
  <c r="AY35" i="3"/>
  <c r="AW35" i="3"/>
  <c r="AG35" i="3"/>
  <c r="AY34" i="3"/>
  <c r="AW34" i="3"/>
  <c r="AG34" i="3"/>
  <c r="AY33" i="3"/>
  <c r="AW33" i="3"/>
  <c r="AG33" i="3"/>
  <c r="AY32" i="3"/>
  <c r="AW32" i="3"/>
  <c r="AG32" i="3"/>
  <c r="AY31" i="3"/>
  <c r="AW31" i="3"/>
  <c r="AG31" i="3"/>
  <c r="AY30" i="3"/>
  <c r="AW30" i="3"/>
  <c r="AG30" i="3"/>
  <c r="AY29" i="3"/>
  <c r="AW29" i="3"/>
  <c r="AU29" i="3"/>
  <c r="AY46" i="3" s="1"/>
  <c r="AG29" i="3"/>
  <c r="AY28" i="3"/>
  <c r="AW28" i="3"/>
  <c r="AG28" i="3"/>
  <c r="AY27" i="3"/>
  <c r="AW27" i="3"/>
  <c r="AG27" i="3"/>
  <c r="AY26" i="3"/>
  <c r="AW26" i="3"/>
  <c r="AG26" i="3"/>
  <c r="AY25" i="3"/>
  <c r="AW25" i="3"/>
  <c r="AG25" i="3"/>
  <c r="AY24" i="3"/>
  <c r="AW24" i="3"/>
  <c r="AG24" i="3"/>
  <c r="AY23" i="3"/>
  <c r="AW23" i="3"/>
  <c r="AG23" i="3"/>
  <c r="AY22" i="3"/>
  <c r="AW22" i="3"/>
  <c r="AG22" i="3"/>
  <c r="AY21" i="3"/>
  <c r="AW21" i="3"/>
  <c r="AG21" i="3"/>
  <c r="AY20" i="3"/>
  <c r="AW20" i="3"/>
  <c r="AG20" i="3"/>
  <c r="AY19" i="3"/>
  <c r="AW19" i="3"/>
  <c r="AG19" i="3"/>
  <c r="AY18" i="3"/>
  <c r="AW18" i="3"/>
  <c r="AG18" i="3"/>
  <c r="AW10" i="3"/>
  <c r="AW8" i="3"/>
  <c r="AY47" i="2"/>
  <c r="AY43" i="2"/>
  <c r="AY42" i="2"/>
  <c r="AY41" i="2"/>
  <c r="AW41" i="2"/>
  <c r="AG41" i="2"/>
  <c r="AY40" i="2"/>
  <c r="AW40" i="2"/>
  <c r="AG40" i="2"/>
  <c r="AY39" i="2"/>
  <c r="AW39" i="2"/>
  <c r="AG39" i="2"/>
  <c r="AY38" i="2"/>
  <c r="AW38" i="2"/>
  <c r="AG38" i="2"/>
  <c r="AY37" i="2"/>
  <c r="AW37" i="2"/>
  <c r="AG37" i="2"/>
  <c r="AY36" i="2"/>
  <c r="AW36" i="2"/>
  <c r="AG36" i="2"/>
  <c r="AY35" i="2"/>
  <c r="AW35" i="2"/>
  <c r="AG35" i="2"/>
  <c r="AY34" i="2"/>
  <c r="AW34" i="2"/>
  <c r="AG34" i="2"/>
  <c r="AY33" i="2"/>
  <c r="AW33" i="2"/>
  <c r="AG33" i="2"/>
  <c r="AY32" i="2"/>
  <c r="AW32" i="2"/>
  <c r="AG32" i="2"/>
  <c r="AY31" i="2"/>
  <c r="AW31" i="2"/>
  <c r="AG31" i="2"/>
  <c r="AY30" i="2"/>
  <c r="AW30" i="2"/>
  <c r="AG30" i="2"/>
  <c r="AY29" i="2"/>
  <c r="AW29" i="2"/>
  <c r="AU29" i="2"/>
  <c r="AY46" i="2" s="1"/>
  <c r="AG29" i="2"/>
  <c r="AY28" i="2"/>
  <c r="AW28" i="2"/>
  <c r="AG28" i="2"/>
  <c r="AY27" i="2"/>
  <c r="AW27" i="2"/>
  <c r="AG27" i="2"/>
  <c r="AY26" i="2"/>
  <c r="AW26" i="2"/>
  <c r="AG26" i="2"/>
  <c r="AY25" i="2"/>
  <c r="AW25" i="2"/>
  <c r="AG25" i="2"/>
  <c r="AY24" i="2"/>
  <c r="AW24" i="2"/>
  <c r="AG24" i="2"/>
  <c r="AY23" i="2"/>
  <c r="AW23" i="2"/>
  <c r="AG23" i="2"/>
  <c r="AY22" i="2"/>
  <c r="AW22" i="2"/>
  <c r="AG22" i="2"/>
  <c r="AY21" i="2"/>
  <c r="AW21" i="2"/>
  <c r="AG21" i="2"/>
  <c r="AY20" i="2"/>
  <c r="AW20" i="2"/>
  <c r="AG20" i="2"/>
  <c r="AY19" i="2"/>
  <c r="AW19" i="2"/>
  <c r="AG19" i="2"/>
  <c r="AY18" i="2"/>
  <c r="AW18" i="2"/>
  <c r="AG18" i="2"/>
  <c r="AW10" i="2"/>
  <c r="AW8" i="2"/>
  <c r="W17" i="3" l="1"/>
  <c r="W17" i="2"/>
  <c r="W17" i="4"/>
  <c r="AG17" i="4"/>
  <c r="AG17" i="3"/>
  <c r="AG17" i="2"/>
  <c r="BL49" i="1"/>
  <c r="BL48" i="1"/>
  <c r="BL43" i="1"/>
  <c r="BL42" i="1"/>
  <c r="BJ19" i="1"/>
  <c r="BJ20" i="1"/>
  <c r="BJ21" i="1"/>
  <c r="BJ22" i="1"/>
  <c r="BJ23" i="1"/>
  <c r="BJ24" i="1"/>
  <c r="BJ25" i="1"/>
  <c r="BJ26" i="1"/>
  <c r="BJ27" i="1"/>
  <c r="BJ28" i="1"/>
  <c r="BJ29" i="1"/>
  <c r="BJ30" i="1"/>
  <c r="BJ31" i="1"/>
  <c r="BJ32" i="1"/>
  <c r="BJ33" i="1"/>
  <c r="BJ34" i="1"/>
  <c r="BJ35" i="1"/>
  <c r="BJ36" i="1"/>
  <c r="BJ37" i="1"/>
  <c r="BJ38" i="1"/>
  <c r="BJ39" i="1"/>
  <c r="BJ40" i="1"/>
  <c r="BJ41" i="1"/>
  <c r="BJ18" i="1"/>
  <c r="BL19" i="1"/>
  <c r="BL20" i="1"/>
  <c r="BL21" i="1"/>
  <c r="BL22" i="1"/>
  <c r="BL23" i="1"/>
  <c r="BL24" i="1"/>
  <c r="BL25" i="1"/>
  <c r="BL26" i="1"/>
  <c r="BL27" i="1"/>
  <c r="BL28" i="1"/>
  <c r="BL29" i="1"/>
  <c r="BL30" i="1"/>
  <c r="BL31" i="1"/>
  <c r="BL32" i="1"/>
  <c r="BL33" i="1"/>
  <c r="BL34" i="1"/>
  <c r="BL35" i="1"/>
  <c r="BL36" i="1"/>
  <c r="BL37" i="1"/>
  <c r="BL38" i="1"/>
  <c r="BL39" i="1"/>
  <c r="BL40" i="1"/>
  <c r="BL41" i="1"/>
  <c r="BL18" i="1"/>
  <c r="AU28" i="4" l="1"/>
  <c r="AY44" i="4" s="1"/>
  <c r="AU27" i="4"/>
  <c r="AY45" i="4" s="1"/>
  <c r="AW16" i="4"/>
  <c r="AU31" i="4"/>
  <c r="AU17" i="4"/>
  <c r="AW13" i="4"/>
  <c r="AU28" i="3"/>
  <c r="AY44" i="3" s="1"/>
  <c r="AU27" i="3"/>
  <c r="AY45" i="3" s="1"/>
  <c r="AW16" i="3"/>
  <c r="AU17" i="3"/>
  <c r="AW13" i="3"/>
  <c r="AU31" i="3"/>
  <c r="AU28" i="2"/>
  <c r="AY44" i="2" s="1"/>
  <c r="AU27" i="2"/>
  <c r="AY45" i="2" s="1"/>
  <c r="AW16" i="2"/>
  <c r="AU17" i="2"/>
  <c r="AW13" i="2"/>
  <c r="AU31" i="2"/>
  <c r="AG17" i="1" l="1"/>
  <c r="W17" i="1"/>
  <c r="BJ16" i="1" l="1"/>
  <c r="BJ13" i="1"/>
  <c r="AU17" i="1"/>
  <c r="BL45" i="1"/>
  <c r="BL46" i="1" l="1"/>
</calcChain>
</file>

<file path=xl/comments1.xml><?xml version="1.0" encoding="utf-8"?>
<comments xmlns="http://schemas.openxmlformats.org/spreadsheetml/2006/main">
  <authors>
    <author>User</author>
  </authors>
  <commentList>
    <comment ref="D8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1180mm</t>
        </r>
      </text>
    </comment>
    <comment ref="N8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1150mm</t>
        </r>
      </text>
    </comment>
    <comment ref="Y8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1220mm</t>
        </r>
      </text>
    </comment>
    <comment ref="AL8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1210mm</t>
        </r>
      </text>
    </comment>
    <comment ref="D9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1200mm</t>
        </r>
      </text>
    </comment>
    <comment ref="N9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1190mm</t>
        </r>
      </text>
    </comment>
    <comment ref="Y9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1160mm
</t>
        </r>
      </text>
    </comment>
    <comment ref="AL9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1140mm</t>
        </r>
      </text>
    </comment>
    <comment ref="D10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1080</t>
        </r>
      </text>
    </comment>
    <comment ref="N10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1040</t>
        </r>
      </text>
    </comment>
    <comment ref="Y10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550
</t>
        </r>
      </text>
    </comment>
    <comment ref="AL10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345mm</t>
        </r>
      </text>
    </comment>
    <comment ref="D11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240</t>
        </r>
      </text>
    </comment>
    <comment ref="N11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530mm</t>
        </r>
      </text>
    </comment>
    <comment ref="Y11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320mm</t>
        </r>
      </text>
    </comment>
    <comment ref="AL11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215mm</t>
        </r>
      </text>
    </comment>
    <comment ref="D12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520mm</t>
        </r>
      </text>
    </comment>
  </commentList>
</comments>
</file>

<file path=xl/comments2.xml><?xml version="1.0" encoding="utf-8"?>
<comments xmlns="http://schemas.openxmlformats.org/spreadsheetml/2006/main">
  <authors>
    <author>User</author>
  </authors>
  <commentList>
    <comment ref="D8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1180mm</t>
        </r>
      </text>
    </comment>
    <comment ref="N8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1150mm</t>
        </r>
      </text>
    </comment>
    <comment ref="Y8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1220mm</t>
        </r>
      </text>
    </comment>
    <comment ref="AL8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1210mm</t>
        </r>
      </text>
    </comment>
    <comment ref="D9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1200mm</t>
        </r>
      </text>
    </comment>
    <comment ref="N9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1190mm</t>
        </r>
      </text>
    </comment>
    <comment ref="Y9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1160mm
</t>
        </r>
      </text>
    </comment>
    <comment ref="AL9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1140mm</t>
        </r>
      </text>
    </comment>
    <comment ref="D10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1080</t>
        </r>
      </text>
    </comment>
    <comment ref="N10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1040</t>
        </r>
      </text>
    </comment>
    <comment ref="Y10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550
</t>
        </r>
      </text>
    </comment>
    <comment ref="AL10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345mm</t>
        </r>
      </text>
    </comment>
    <comment ref="D11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240</t>
        </r>
      </text>
    </comment>
    <comment ref="N11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530mm</t>
        </r>
      </text>
    </comment>
    <comment ref="Y11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320mm</t>
        </r>
      </text>
    </comment>
    <comment ref="AL11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215mm</t>
        </r>
      </text>
    </comment>
    <comment ref="D12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520mm</t>
        </r>
      </text>
    </comment>
  </commentList>
</comments>
</file>

<file path=xl/comments3.xml><?xml version="1.0" encoding="utf-8"?>
<comments xmlns="http://schemas.openxmlformats.org/spreadsheetml/2006/main">
  <authors>
    <author>User</author>
  </authors>
  <commentList>
    <comment ref="D8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1180mm</t>
        </r>
      </text>
    </comment>
    <comment ref="N8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1150mm</t>
        </r>
      </text>
    </comment>
    <comment ref="Y8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1220mm</t>
        </r>
      </text>
    </comment>
    <comment ref="AL8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1210mm</t>
        </r>
      </text>
    </comment>
    <comment ref="D9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1200mm</t>
        </r>
      </text>
    </comment>
    <comment ref="N9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1190mm</t>
        </r>
      </text>
    </comment>
    <comment ref="Y9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1160mm
</t>
        </r>
      </text>
    </comment>
    <comment ref="AL9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1140mm</t>
        </r>
      </text>
    </comment>
    <comment ref="D10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1080</t>
        </r>
      </text>
    </comment>
    <comment ref="N10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1040</t>
        </r>
      </text>
    </comment>
    <comment ref="Y10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550
</t>
        </r>
      </text>
    </comment>
    <comment ref="AL10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345mm</t>
        </r>
      </text>
    </comment>
    <comment ref="D11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240</t>
        </r>
      </text>
    </comment>
    <comment ref="N11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530mm</t>
        </r>
      </text>
    </comment>
    <comment ref="Y11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320mm</t>
        </r>
      </text>
    </comment>
    <comment ref="AL11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215mm</t>
        </r>
      </text>
    </comment>
    <comment ref="D12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520mm</t>
        </r>
      </text>
    </comment>
  </commentList>
</comments>
</file>

<file path=xl/comments4.xml><?xml version="1.0" encoding="utf-8"?>
<comments xmlns="http://schemas.openxmlformats.org/spreadsheetml/2006/main">
  <authors>
    <author>User</author>
  </authors>
  <commentList>
    <comment ref="D8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1180mm</t>
        </r>
      </text>
    </comment>
    <comment ref="N8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1150mm</t>
        </r>
      </text>
    </comment>
    <comment ref="Y8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1220mm</t>
        </r>
      </text>
    </comment>
    <comment ref="AL8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1210mm</t>
        </r>
      </text>
    </comment>
    <comment ref="D9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1200mm</t>
        </r>
      </text>
    </comment>
    <comment ref="N9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1190mm</t>
        </r>
      </text>
    </comment>
    <comment ref="Y9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1160mm
</t>
        </r>
      </text>
    </comment>
    <comment ref="AL9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1140mm</t>
        </r>
      </text>
    </comment>
    <comment ref="D10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1080</t>
        </r>
      </text>
    </comment>
    <comment ref="N10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1040</t>
        </r>
      </text>
    </comment>
    <comment ref="Y10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550
</t>
        </r>
      </text>
    </comment>
    <comment ref="AL10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345mm</t>
        </r>
      </text>
    </comment>
    <comment ref="D11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240</t>
        </r>
      </text>
    </comment>
    <comment ref="N11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530mm</t>
        </r>
      </text>
    </comment>
    <comment ref="Y11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320mm</t>
        </r>
      </text>
    </comment>
    <comment ref="AL11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215mm</t>
        </r>
      </text>
    </comment>
    <comment ref="D12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520mm</t>
        </r>
      </text>
    </comment>
  </commentList>
</comments>
</file>

<file path=xl/sharedStrings.xml><?xml version="1.0" encoding="utf-8"?>
<sst xmlns="http://schemas.openxmlformats.org/spreadsheetml/2006/main" count="603" uniqueCount="128">
  <si>
    <t>Cím:</t>
  </si>
  <si>
    <t>Szín:</t>
  </si>
  <si>
    <t>Vastagság:</t>
  </si>
  <si>
    <t>Poliester fényes</t>
  </si>
  <si>
    <t>Poliester mat</t>
  </si>
  <si>
    <t>Granite HDX</t>
  </si>
  <si>
    <t>Granite Storm</t>
  </si>
  <si>
    <t>HPS 200 Ultra</t>
  </si>
  <si>
    <t>Aluminium</t>
  </si>
  <si>
    <t>Alucynk 185</t>
  </si>
  <si>
    <t>Ocynk</t>
  </si>
  <si>
    <t>Tétel</t>
  </si>
  <si>
    <t>Db</t>
  </si>
  <si>
    <t>Méret</t>
  </si>
  <si>
    <t>Trapéz T-35</t>
  </si>
  <si>
    <t>Trapéz T-55</t>
  </si>
  <si>
    <t>Trapéz T-8</t>
  </si>
  <si>
    <t>AMALFI 350</t>
  </si>
  <si>
    <t>BONA Plus 350</t>
  </si>
  <si>
    <t>PERŁA 350</t>
  </si>
  <si>
    <t>IMPERIA 350</t>
  </si>
  <si>
    <t>KORONA 350</t>
  </si>
  <si>
    <t>Trapéz T-14</t>
  </si>
  <si>
    <t>Trapéz T-18</t>
  </si>
  <si>
    <t>PD25/550</t>
  </si>
  <si>
    <t>PD38/320</t>
  </si>
  <si>
    <t>PD38/530</t>
  </si>
  <si>
    <t>PD25/345</t>
  </si>
  <si>
    <t>PD25/240</t>
  </si>
  <si>
    <t>PD32/520</t>
  </si>
  <si>
    <t>PD38/215</t>
  </si>
  <si>
    <t>m2</t>
  </si>
  <si>
    <t>Merendelő neve:</t>
  </si>
  <si>
    <t>Telefon:</t>
  </si>
  <si>
    <t>Összes m2:</t>
  </si>
  <si>
    <t>3. Add meg a tábla hosszát mm-ben !</t>
  </si>
  <si>
    <t>4. A Db elé irhatsz megjegyzést, pl "tető déli oldala"</t>
  </si>
  <si>
    <r>
      <t xml:space="preserve">1. Tégy "x"-et a választott termék </t>
    </r>
    <r>
      <rPr>
        <b/>
        <sz val="12"/>
        <color rgb="FFFF0000"/>
        <rFont val="Tahoma"/>
        <family val="2"/>
        <charset val="238"/>
      </rPr>
      <t>neve elé ! Csak egy "x" maradhat!</t>
    </r>
  </si>
  <si>
    <r>
      <t xml:space="preserve">2. </t>
    </r>
    <r>
      <rPr>
        <b/>
        <sz val="12"/>
        <color rgb="FFFF0000"/>
        <rFont val="Tahoma"/>
        <family val="2"/>
        <charset val="238"/>
      </rPr>
      <t xml:space="preserve"> Add meg a tábla darabszámát !</t>
    </r>
  </si>
  <si>
    <t>Lemezvastagság:</t>
  </si>
  <si>
    <t>Színkód</t>
  </si>
  <si>
    <t>Ár</t>
  </si>
  <si>
    <t>Érték</t>
  </si>
  <si>
    <t>ereszlemez</t>
  </si>
  <si>
    <t>kéményszegély</t>
  </si>
  <si>
    <t>tartó</t>
  </si>
  <si>
    <t>csavar 35</t>
  </si>
  <si>
    <t>csavar 20</t>
  </si>
  <si>
    <t>oromszegély</t>
  </si>
  <si>
    <t>falszegély</t>
  </si>
  <si>
    <t>vápa</t>
  </si>
  <si>
    <t>ereszcsatorna</t>
  </si>
  <si>
    <t>csatornavas</t>
  </si>
  <si>
    <t>szeglet</t>
  </si>
  <si>
    <t>üst</t>
  </si>
  <si>
    <t>vég</t>
  </si>
  <si>
    <t>hattyúnyak</t>
  </si>
  <si>
    <t>lefolyó</t>
  </si>
  <si>
    <t>kiköpő-könyök</t>
  </si>
  <si>
    <t xml:space="preserve"> szt</t>
  </si>
  <si>
    <t xml:space="preserve">  m</t>
  </si>
  <si>
    <t>SUM:</t>
  </si>
  <si>
    <t xml:space="preserve"> m2</t>
  </si>
  <si>
    <t xml:space="preserve">íves gerinc </t>
  </si>
  <si>
    <t>íves gerinc</t>
  </si>
  <si>
    <t>csavar 4,8x20</t>
  </si>
  <si>
    <t>csavar 4,8x35</t>
  </si>
  <si>
    <t>univerzalis szivacs</t>
  </si>
  <si>
    <t>síklemez</t>
  </si>
  <si>
    <t>léc</t>
  </si>
  <si>
    <t>x</t>
  </si>
  <si>
    <t>db</t>
  </si>
  <si>
    <t>mat</t>
  </si>
  <si>
    <t>zöld</t>
  </si>
  <si>
    <t>íves gerinc  2m</t>
  </si>
  <si>
    <t>ereszlemez 2m</t>
  </si>
  <si>
    <t>kéményszegély 2m</t>
  </si>
  <si>
    <t>oromszegély 2m</t>
  </si>
  <si>
    <t>falszegély 2m</t>
  </si>
  <si>
    <t>vápa 2m</t>
  </si>
  <si>
    <t>alsó kifolyó</t>
  </si>
  <si>
    <t>f</t>
  </si>
  <si>
    <t>eresz hossza</t>
  </si>
  <si>
    <t>Íves gerincelem</t>
  </si>
  <si>
    <t>Gerinc trapézlemezhez</t>
  </si>
  <si>
    <t>Oromtakaró felső</t>
  </si>
  <si>
    <t>Oromszegély /lemez alá/</t>
  </si>
  <si>
    <t>Kéményszegély</t>
  </si>
  <si>
    <t>Cseppentő lemez tetőfóliához</t>
  </si>
  <si>
    <t>Ereszbevezető lemez</t>
  </si>
  <si>
    <t>Vápa lemez</t>
  </si>
  <si>
    <t>szükséglet</t>
  </si>
  <si>
    <t>beépítendő hossz</t>
  </si>
  <si>
    <t>norma</t>
  </si>
  <si>
    <t>fm</t>
  </si>
  <si>
    <t xml:space="preserve">Madárvédőrács 5m </t>
  </si>
  <si>
    <t>Fésüs eresz-szellőző 1 m</t>
  </si>
  <si>
    <t>Univerzalis szivacs gerinc alá</t>
  </si>
  <si>
    <t xml:space="preserve">Gázkémény kivezető átmérője </t>
  </si>
  <si>
    <t>Antennakivezető</t>
  </si>
  <si>
    <t>mm</t>
  </si>
  <si>
    <t>eleje cm-ben</t>
  </si>
  <si>
    <t>oldala cm-ben</t>
  </si>
  <si>
    <t>csavar 35 10 db/m2</t>
  </si>
  <si>
    <t>csavar 20  2 db/m2</t>
  </si>
  <si>
    <t>Tető méretei</t>
  </si>
  <si>
    <t>tető magassága</t>
  </si>
  <si>
    <t>él hossza</t>
  </si>
  <si>
    <t>Add meg a méreteket, vagy tegyél megjegyzést</t>
  </si>
  <si>
    <t>Falszegély lemez felé</t>
  </si>
  <si>
    <t>Falszegély lemez alá</t>
  </si>
  <si>
    <t>Írd be a kívánt lemezvastagságot!</t>
  </si>
  <si>
    <t>Alu tekercses,  kúpalátét 5fm/tek</t>
  </si>
  <si>
    <t>Hófogó /ereszhossz x 2,5 db</t>
  </si>
  <si>
    <t>adj méretet!</t>
  </si>
  <si>
    <t>adj db számot</t>
  </si>
  <si>
    <t>Név:</t>
  </si>
  <si>
    <t>Szállítási cím</t>
  </si>
  <si>
    <t>e-mail</t>
  </si>
  <si>
    <t>telefonszám</t>
  </si>
  <si>
    <t>Szállítási adatok</t>
  </si>
  <si>
    <t>Számlázási adatok, ha eltér a szállításitól</t>
  </si>
  <si>
    <t>Add meg a telefonszámod !</t>
  </si>
  <si>
    <t>Írd be a neved !</t>
  </si>
  <si>
    <t>Írd be a szállítási címet !</t>
  </si>
  <si>
    <t>Tisztelt Ügyintéző!</t>
  </si>
  <si>
    <t>Megjegyzés, egyéb információ:</t>
  </si>
  <si>
    <t>0,4-0,45-0,5-0,6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</si>
</sst>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7" x14ac:knownFonts="1">
    <font>
      <sz val="11"/>
      <color rgb="FF000000"/>
      <name val="Calibri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1"/>
      <color rgb="FF000000"/>
      <name val="Calibri"/>
      <family val="2"/>
      <charset val="238"/>
    </font>
    <font>
      <sz val="12"/>
      <color rgb="FF000000"/>
      <name val="Tahoma"/>
      <family val="2"/>
      <charset val="238"/>
    </font>
    <font>
      <sz val="12"/>
      <name val="Calibri"/>
      <family val="2"/>
      <charset val="238"/>
    </font>
    <font>
      <sz val="12"/>
      <color rgb="FF000000"/>
      <name val="Calibri"/>
      <family val="2"/>
      <charset val="238"/>
    </font>
    <font>
      <b/>
      <sz val="12"/>
      <color rgb="FF000000"/>
      <name val="Tahoma"/>
      <family val="2"/>
      <charset val="238"/>
    </font>
    <font>
      <b/>
      <sz val="11"/>
      <color rgb="FF000000"/>
      <name val="Calibri"/>
      <family val="2"/>
      <charset val="238"/>
    </font>
    <font>
      <sz val="12"/>
      <color rgb="FFFF0000"/>
      <name val="Tahoma"/>
      <family val="2"/>
      <charset val="238"/>
    </font>
    <font>
      <b/>
      <sz val="12"/>
      <color rgb="FFFF0000"/>
      <name val="Tahoma"/>
      <family val="2"/>
      <charset val="238"/>
    </font>
    <font>
      <sz val="12"/>
      <color rgb="FFFF0000"/>
      <name val="Calibri"/>
      <family val="2"/>
      <charset val="238"/>
    </font>
    <font>
      <b/>
      <sz val="12"/>
      <color rgb="FF00B050"/>
      <name val="Tahoma"/>
      <family val="2"/>
      <charset val="238"/>
    </font>
    <font>
      <sz val="12"/>
      <color rgb="FF00B050"/>
      <name val="Tahoma"/>
      <family val="2"/>
      <charset val="238"/>
    </font>
    <font>
      <u/>
      <sz val="11"/>
      <color theme="10"/>
      <name val="Calibri"/>
      <family val="2"/>
      <charset val="238"/>
    </font>
    <font>
      <sz val="16"/>
      <color rgb="FF000000"/>
      <name val="Calibri"/>
      <family val="2"/>
      <charset val="238"/>
    </font>
    <font>
      <b/>
      <sz val="16"/>
      <color rgb="FF000000"/>
      <name val="Calibri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D9D9D9"/>
      </patternFill>
    </fill>
    <fill>
      <patternFill patternType="solid">
        <fgColor theme="0"/>
        <bgColor rgb="FFD0CECE"/>
      </patternFill>
    </fill>
    <fill>
      <patternFill patternType="solid">
        <fgColor theme="0"/>
        <bgColor rgb="FFE6E6E6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D9D9D9"/>
      </patternFill>
    </fill>
    <fill>
      <patternFill patternType="solid">
        <fgColor rgb="FFFFC000"/>
        <bgColor indexed="64"/>
      </patternFill>
    </fill>
  </fills>
  <borders count="67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D9D9D9"/>
      </right>
      <top style="thin">
        <color rgb="FF000000"/>
      </top>
      <bottom style="thin">
        <color rgb="FF000000"/>
      </bottom>
      <diagonal/>
    </border>
    <border>
      <left style="thin">
        <color rgb="FFD9D9D9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4" fillId="0" borderId="0" applyNumberFormat="0" applyFill="0" applyBorder="0" applyAlignment="0" applyProtection="0"/>
  </cellStyleXfs>
  <cellXfs count="187">
    <xf numFmtId="0" fontId="0" fillId="0" borderId="0" xfId="0" applyFont="1" applyAlignment="1"/>
    <xf numFmtId="0" fontId="0" fillId="2" borderId="0" xfId="0" applyFont="1" applyFill="1" applyAlignment="1"/>
    <xf numFmtId="0" fontId="5" fillId="2" borderId="3" xfId="0" applyFont="1" applyFill="1" applyBorder="1" applyAlignment="1">
      <alignment horizontal="center" vertical="center"/>
    </xf>
    <xf numFmtId="0" fontId="6" fillId="2" borderId="0" xfId="0" applyFont="1" applyFill="1"/>
    <xf numFmtId="0" fontId="6" fillId="2" borderId="8" xfId="0" applyFont="1" applyFill="1" applyBorder="1"/>
    <xf numFmtId="0" fontId="6" fillId="3" borderId="9" xfId="0" applyFont="1" applyFill="1" applyBorder="1" applyAlignment="1">
      <alignment horizontal="left" vertical="top"/>
    </xf>
    <xf numFmtId="0" fontId="6" fillId="3" borderId="10" xfId="0" applyFont="1" applyFill="1" applyBorder="1" applyAlignment="1">
      <alignment horizontal="left" vertical="top"/>
    </xf>
    <xf numFmtId="0" fontId="6" fillId="3" borderId="1" xfId="0" applyFont="1" applyFill="1" applyBorder="1" applyAlignment="1">
      <alignment horizontal="left" vertical="top"/>
    </xf>
    <xf numFmtId="0" fontId="6" fillId="3" borderId="3" xfId="0" applyFont="1" applyFill="1" applyBorder="1" applyAlignment="1">
      <alignment horizontal="left" vertical="top"/>
    </xf>
    <xf numFmtId="0" fontId="6" fillId="4" borderId="3" xfId="0" applyFont="1" applyFill="1" applyBorder="1" applyAlignment="1">
      <alignment horizontal="left" vertical="top"/>
    </xf>
    <xf numFmtId="0" fontId="6" fillId="3" borderId="15" xfId="0" applyFont="1" applyFill="1" applyBorder="1" applyAlignment="1">
      <alignment horizontal="left" vertical="top"/>
    </xf>
    <xf numFmtId="0" fontId="6" fillId="3" borderId="14" xfId="0" applyFont="1" applyFill="1" applyBorder="1" applyAlignment="1">
      <alignment horizontal="left" vertical="top"/>
    </xf>
    <xf numFmtId="0" fontId="6" fillId="4" borderId="15" xfId="0" applyFont="1" applyFill="1" applyBorder="1" applyAlignment="1">
      <alignment horizontal="left" vertical="top"/>
    </xf>
    <xf numFmtId="0" fontId="6" fillId="4" borderId="14" xfId="0" applyFont="1" applyFill="1" applyBorder="1" applyAlignment="1">
      <alignment horizontal="left" vertical="top"/>
    </xf>
    <xf numFmtId="0" fontId="4" fillId="2" borderId="16" xfId="0" applyFont="1" applyFill="1" applyBorder="1" applyAlignment="1">
      <alignment horizontal="left" vertical="top"/>
    </xf>
    <xf numFmtId="0" fontId="4" fillId="5" borderId="17" xfId="0" applyFont="1" applyFill="1" applyBorder="1" applyAlignment="1">
      <alignment vertical="center"/>
    </xf>
    <xf numFmtId="0" fontId="4" fillId="5" borderId="2" xfId="0" applyFont="1" applyFill="1" applyBorder="1" applyAlignment="1">
      <alignment vertical="center"/>
    </xf>
    <xf numFmtId="0" fontId="5" fillId="2" borderId="3" xfId="0" applyFont="1" applyFill="1" applyBorder="1"/>
    <xf numFmtId="0" fontId="5" fillId="2" borderId="0" xfId="0" applyFont="1" applyFill="1" applyBorder="1" applyAlignment="1">
      <alignment vertical="center"/>
    </xf>
    <xf numFmtId="0" fontId="5" fillId="2" borderId="13" xfId="0" applyFont="1" applyFill="1" applyBorder="1" applyAlignment="1">
      <alignment vertical="center"/>
    </xf>
    <xf numFmtId="0" fontId="0" fillId="2" borderId="0" xfId="0" applyFont="1" applyFill="1"/>
    <xf numFmtId="0" fontId="5" fillId="2" borderId="23" xfId="0" applyFont="1" applyFill="1" applyBorder="1" applyAlignment="1">
      <alignment vertical="center"/>
    </xf>
    <xf numFmtId="0" fontId="6" fillId="2" borderId="12" xfId="0" applyFont="1" applyFill="1" applyBorder="1" applyAlignment="1">
      <alignment vertical="center"/>
    </xf>
    <xf numFmtId="0" fontId="6" fillId="2" borderId="19" xfId="0" applyFont="1" applyFill="1" applyBorder="1" applyAlignment="1">
      <alignment vertical="center"/>
    </xf>
    <xf numFmtId="0" fontId="5" fillId="2" borderId="11" xfId="0" applyFont="1" applyFill="1" applyBorder="1" applyAlignment="1">
      <alignment wrapText="1"/>
    </xf>
    <xf numFmtId="0" fontId="5" fillId="2" borderId="31" xfId="0" applyFont="1" applyFill="1" applyBorder="1" applyAlignment="1">
      <alignment wrapText="1"/>
    </xf>
    <xf numFmtId="0" fontId="0" fillId="2" borderId="32" xfId="0" applyFont="1" applyFill="1" applyBorder="1" applyAlignment="1"/>
    <xf numFmtId="0" fontId="5" fillId="7" borderId="13" xfId="0" applyFont="1" applyFill="1" applyBorder="1" applyAlignment="1">
      <alignment horizontal="center" vertical="center"/>
    </xf>
    <xf numFmtId="0" fontId="0" fillId="2" borderId="13" xfId="0" applyFont="1" applyFill="1" applyBorder="1" applyAlignment="1"/>
    <xf numFmtId="0" fontId="6" fillId="2" borderId="0" xfId="0" applyFont="1" applyFill="1" applyBorder="1"/>
    <xf numFmtId="0" fontId="0" fillId="2" borderId="13" xfId="0" applyFont="1" applyFill="1" applyBorder="1" applyAlignment="1">
      <alignment horizontal="center"/>
    </xf>
    <xf numFmtId="0" fontId="0" fillId="7" borderId="13" xfId="0" applyFont="1" applyFill="1" applyBorder="1" applyAlignment="1"/>
    <xf numFmtId="0" fontId="3" fillId="2" borderId="13" xfId="0" applyFont="1" applyFill="1" applyBorder="1" applyAlignment="1"/>
    <xf numFmtId="0" fontId="3" fillId="2" borderId="13" xfId="0" applyFont="1" applyFill="1" applyBorder="1" applyAlignment="1">
      <alignment horizontal="left"/>
    </xf>
    <xf numFmtId="2" fontId="0" fillId="2" borderId="13" xfId="0" applyNumberFormat="1" applyFont="1" applyFill="1" applyBorder="1" applyAlignment="1"/>
    <xf numFmtId="164" fontId="8" fillId="2" borderId="13" xfId="0" applyNumberFormat="1" applyFont="1" applyFill="1" applyBorder="1" applyAlignment="1"/>
    <xf numFmtId="0" fontId="8" fillId="2" borderId="13" xfId="0" applyFont="1" applyFill="1" applyBorder="1" applyAlignment="1"/>
    <xf numFmtId="0" fontId="3" fillId="2" borderId="13" xfId="0" applyFont="1" applyFill="1" applyBorder="1" applyAlignment="1">
      <alignment horizontal="right"/>
    </xf>
    <xf numFmtId="0" fontId="0" fillId="2" borderId="18" xfId="0" applyFont="1" applyFill="1" applyBorder="1" applyAlignment="1"/>
    <xf numFmtId="0" fontId="0" fillId="2" borderId="19" xfId="0" applyFont="1" applyFill="1" applyBorder="1" applyAlignment="1"/>
    <xf numFmtId="0" fontId="3" fillId="2" borderId="19" xfId="0" applyFont="1" applyFill="1" applyBorder="1" applyAlignment="1"/>
    <xf numFmtId="0" fontId="3" fillId="2" borderId="0" xfId="0" applyFont="1" applyFill="1" applyAlignment="1"/>
    <xf numFmtId="0" fontId="0" fillId="7" borderId="28" xfId="0" applyFont="1" applyFill="1" applyBorder="1" applyAlignment="1"/>
    <xf numFmtId="0" fontId="0" fillId="7" borderId="29" xfId="0" applyFont="1" applyFill="1" applyBorder="1" applyAlignment="1"/>
    <xf numFmtId="0" fontId="5" fillId="2" borderId="3" xfId="0" applyFont="1" applyFill="1" applyBorder="1"/>
    <xf numFmtId="0" fontId="0" fillId="7" borderId="0" xfId="0" applyFont="1" applyFill="1" applyAlignment="1"/>
    <xf numFmtId="2" fontId="8" fillId="2" borderId="13" xfId="0" applyNumberFormat="1" applyFont="1" applyFill="1" applyBorder="1" applyAlignment="1"/>
    <xf numFmtId="0" fontId="14" fillId="0" borderId="0" xfId="1" applyAlignment="1"/>
    <xf numFmtId="0" fontId="0" fillId="2" borderId="0" xfId="0" applyFont="1" applyFill="1" applyBorder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0" fillId="2" borderId="0" xfId="0" applyFont="1" applyFill="1" applyBorder="1"/>
    <xf numFmtId="0" fontId="0" fillId="2" borderId="0" xfId="0" applyFont="1" applyFill="1" applyBorder="1" applyAlignment="1">
      <alignment horizontal="left"/>
    </xf>
    <xf numFmtId="0" fontId="0" fillId="0" borderId="13" xfId="0" applyFont="1" applyBorder="1" applyAlignment="1"/>
    <xf numFmtId="0" fontId="0" fillId="9" borderId="13" xfId="0" applyFont="1" applyFill="1" applyBorder="1" applyAlignment="1"/>
    <xf numFmtId="0" fontId="0" fillId="2" borderId="0" xfId="0" applyFont="1" applyFill="1" applyBorder="1" applyAlignment="1"/>
    <xf numFmtId="0" fontId="0" fillId="2" borderId="23" xfId="0" applyFont="1" applyFill="1" applyBorder="1" applyAlignment="1"/>
    <xf numFmtId="0" fontId="15" fillId="0" borderId="0" xfId="0" applyFont="1" applyAlignment="1"/>
    <xf numFmtId="0" fontId="0" fillId="2" borderId="0" xfId="0" applyFont="1" applyFill="1" applyBorder="1" applyAlignment="1">
      <alignment horizontal="center"/>
    </xf>
    <xf numFmtId="0" fontId="6" fillId="2" borderId="18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0" fontId="6" fillId="2" borderId="19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top"/>
    </xf>
    <xf numFmtId="0" fontId="5" fillId="2" borderId="2" xfId="0" applyFont="1" applyFill="1" applyBorder="1"/>
    <xf numFmtId="0" fontId="5" fillId="2" borderId="30" xfId="0" applyFont="1" applyFill="1" applyBorder="1"/>
    <xf numFmtId="0" fontId="7" fillId="2" borderId="2" xfId="0" applyFont="1" applyFill="1" applyBorder="1" applyAlignment="1">
      <alignment horizontal="left" vertical="top"/>
    </xf>
    <xf numFmtId="0" fontId="5" fillId="2" borderId="18" xfId="0" applyFont="1" applyFill="1" applyBorder="1" applyAlignment="1" applyProtection="1">
      <alignment horizontal="center" vertical="center"/>
    </xf>
    <xf numFmtId="0" fontId="5" fillId="2" borderId="12" xfId="0" applyFont="1" applyFill="1" applyBorder="1" applyAlignment="1" applyProtection="1">
      <alignment horizontal="center" vertical="center"/>
    </xf>
    <xf numFmtId="0" fontId="5" fillId="2" borderId="19" xfId="0" applyFont="1" applyFill="1" applyBorder="1" applyAlignment="1" applyProtection="1">
      <alignment horizontal="center" vertical="center"/>
    </xf>
    <xf numFmtId="0" fontId="5" fillId="2" borderId="18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5" fillId="2" borderId="19" xfId="0" applyFont="1" applyFill="1" applyBorder="1" applyAlignment="1">
      <alignment horizontal="center" vertical="center"/>
    </xf>
    <xf numFmtId="0" fontId="6" fillId="3" borderId="39" xfId="0" applyFont="1" applyFill="1" applyBorder="1" applyAlignment="1">
      <alignment horizontal="left" vertical="top"/>
    </xf>
    <xf numFmtId="0" fontId="5" fillId="2" borderId="23" xfId="0" applyFont="1" applyFill="1" applyBorder="1"/>
    <xf numFmtId="0" fontId="5" fillId="2" borderId="38" xfId="0" applyFont="1" applyFill="1" applyBorder="1"/>
    <xf numFmtId="0" fontId="6" fillId="3" borderId="11" xfId="0" applyFont="1" applyFill="1" applyBorder="1" applyAlignment="1">
      <alignment horizontal="left" vertical="top"/>
    </xf>
    <xf numFmtId="0" fontId="5" fillId="2" borderId="14" xfId="0" applyFont="1" applyFill="1" applyBorder="1"/>
    <xf numFmtId="0" fontId="4" fillId="2" borderId="15" xfId="0" applyFont="1" applyFill="1" applyBorder="1" applyAlignment="1">
      <alignment horizontal="left" vertical="top"/>
    </xf>
    <xf numFmtId="0" fontId="7" fillId="2" borderId="41" xfId="0" applyFont="1" applyFill="1" applyBorder="1" applyAlignment="1">
      <alignment horizontal="left" vertical="top"/>
    </xf>
    <xf numFmtId="0" fontId="5" fillId="2" borderId="37" xfId="0" applyFont="1" applyFill="1" applyBorder="1"/>
    <xf numFmtId="0" fontId="5" fillId="2" borderId="42" xfId="0" applyFont="1" applyFill="1" applyBorder="1"/>
    <xf numFmtId="0" fontId="5" fillId="2" borderId="40" xfId="0" applyFont="1" applyFill="1" applyBorder="1"/>
    <xf numFmtId="0" fontId="6" fillId="2" borderId="7" xfId="0" applyFont="1" applyFill="1" applyBorder="1" applyAlignment="1">
      <alignment horizontal="left" vertical="top"/>
    </xf>
    <xf numFmtId="0" fontId="6" fillId="2" borderId="0" xfId="0" applyFont="1" applyFill="1" applyAlignment="1"/>
    <xf numFmtId="0" fontId="5" fillId="2" borderId="7" xfId="0" applyFont="1" applyFill="1" applyBorder="1"/>
    <xf numFmtId="0" fontId="6" fillId="8" borderId="20" xfId="0" applyFont="1" applyFill="1" applyBorder="1" applyAlignment="1">
      <alignment horizontal="center" vertical="center"/>
    </xf>
    <xf numFmtId="0" fontId="6" fillId="8" borderId="22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left" vertical="top" wrapText="1"/>
    </xf>
    <xf numFmtId="0" fontId="11" fillId="2" borderId="13" xfId="0" applyFont="1" applyFill="1" applyBorder="1" applyAlignment="1">
      <alignment wrapText="1"/>
    </xf>
    <xf numFmtId="0" fontId="4" fillId="2" borderId="32" xfId="0" applyFont="1" applyFill="1" applyBorder="1" applyAlignment="1">
      <alignment horizontal="left" vertical="top"/>
    </xf>
    <xf numFmtId="0" fontId="5" fillId="2" borderId="0" xfId="0" applyFont="1" applyFill="1" applyBorder="1"/>
    <xf numFmtId="0" fontId="5" fillId="2" borderId="8" xfId="0" applyFont="1" applyFill="1" applyBorder="1"/>
    <xf numFmtId="0" fontId="6" fillId="8" borderId="33" xfId="0" applyFont="1" applyFill="1" applyBorder="1" applyAlignment="1">
      <alignment horizontal="left" vertical="top"/>
    </xf>
    <xf numFmtId="0" fontId="5" fillId="7" borderId="21" xfId="0" applyFont="1" applyFill="1" applyBorder="1"/>
    <xf numFmtId="0" fontId="5" fillId="7" borderId="22" xfId="0" applyFont="1" applyFill="1" applyBorder="1"/>
    <xf numFmtId="0" fontId="4" fillId="7" borderId="48" xfId="0" applyFont="1" applyFill="1" applyBorder="1" applyAlignment="1">
      <alignment horizontal="left" vertical="top"/>
    </xf>
    <xf numFmtId="0" fontId="5" fillId="7" borderId="23" xfId="0" applyFont="1" applyFill="1" applyBorder="1"/>
    <xf numFmtId="0" fontId="5" fillId="7" borderId="12" xfId="0" applyFont="1" applyFill="1" applyBorder="1"/>
    <xf numFmtId="0" fontId="5" fillId="7" borderId="19" xfId="0" applyFont="1" applyFill="1" applyBorder="1"/>
    <xf numFmtId="0" fontId="6" fillId="8" borderId="20" xfId="0" applyFont="1" applyFill="1" applyBorder="1" applyAlignment="1">
      <alignment horizontal="left" vertical="top"/>
    </xf>
    <xf numFmtId="0" fontId="6" fillId="8" borderId="20" xfId="0" applyFont="1" applyFill="1" applyBorder="1" applyAlignment="1">
      <alignment horizontal="center" vertical="top"/>
    </xf>
    <xf numFmtId="0" fontId="6" fillId="8" borderId="22" xfId="0" applyFont="1" applyFill="1" applyBorder="1" applyAlignment="1">
      <alignment horizontal="center" vertical="top"/>
    </xf>
    <xf numFmtId="0" fontId="4" fillId="7" borderId="7" xfId="0" applyFont="1" applyFill="1" applyBorder="1" applyAlignment="1">
      <alignment horizontal="left" vertical="top"/>
    </xf>
    <xf numFmtId="0" fontId="5" fillId="7" borderId="0" xfId="0" applyFont="1" applyFill="1" applyBorder="1"/>
    <xf numFmtId="0" fontId="4" fillId="5" borderId="15" xfId="0" applyFont="1" applyFill="1" applyBorder="1" applyAlignment="1">
      <alignment horizontal="center" vertical="center"/>
    </xf>
    <xf numFmtId="0" fontId="4" fillId="5" borderId="11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8" fillId="2" borderId="43" xfId="0" applyFont="1" applyFill="1" applyBorder="1" applyAlignment="1">
      <alignment horizontal="left"/>
    </xf>
    <xf numFmtId="0" fontId="8" fillId="2" borderId="28" xfId="0" applyFont="1" applyFill="1" applyBorder="1" applyAlignment="1">
      <alignment horizontal="left"/>
    </xf>
    <xf numFmtId="0" fontId="8" fillId="2" borderId="44" xfId="0" applyFont="1" applyFill="1" applyBorder="1" applyAlignment="1">
      <alignment horizontal="left"/>
    </xf>
    <xf numFmtId="0" fontId="8" fillId="2" borderId="24" xfId="0" applyFont="1" applyFill="1" applyBorder="1" applyAlignment="1">
      <alignment horizontal="left"/>
    </xf>
    <xf numFmtId="0" fontId="8" fillId="2" borderId="25" xfId="0" applyFont="1" applyFill="1" applyBorder="1" applyAlignment="1">
      <alignment horizontal="left"/>
    </xf>
    <xf numFmtId="0" fontId="8" fillId="2" borderId="26" xfId="0" applyFont="1" applyFill="1" applyBorder="1" applyAlignment="1">
      <alignment horizontal="left"/>
    </xf>
    <xf numFmtId="0" fontId="4" fillId="5" borderId="17" xfId="0" applyFont="1" applyFill="1" applyBorder="1" applyAlignment="1">
      <alignment horizontal="center" vertical="center"/>
    </xf>
    <xf numFmtId="0" fontId="4" fillId="5" borderId="13" xfId="0" applyFont="1" applyFill="1" applyBorder="1" applyAlignment="1">
      <alignment horizontal="center" vertical="center"/>
    </xf>
    <xf numFmtId="0" fontId="5" fillId="6" borderId="20" xfId="0" applyFont="1" applyFill="1" applyBorder="1" applyAlignment="1" applyProtection="1">
      <alignment horizontal="center" vertical="center"/>
    </xf>
    <xf numFmtId="0" fontId="5" fillId="6" borderId="21" xfId="0" applyFont="1" applyFill="1" applyBorder="1" applyAlignment="1" applyProtection="1">
      <alignment horizontal="center" vertical="center"/>
    </xf>
    <xf numFmtId="0" fontId="5" fillId="6" borderId="22" xfId="0" applyFont="1" applyFill="1" applyBorder="1" applyAlignment="1" applyProtection="1">
      <alignment horizontal="center" vertical="center"/>
    </xf>
    <xf numFmtId="0" fontId="4" fillId="5" borderId="18" xfId="0" applyFont="1" applyFill="1" applyBorder="1" applyAlignment="1">
      <alignment horizontal="left" vertical="center"/>
    </xf>
    <xf numFmtId="0" fontId="4" fillId="5" borderId="12" xfId="0" applyFont="1" applyFill="1" applyBorder="1" applyAlignment="1">
      <alignment horizontal="left" vertical="center"/>
    </xf>
    <xf numFmtId="0" fontId="4" fillId="5" borderId="19" xfId="0" applyFont="1" applyFill="1" applyBorder="1" applyAlignment="1">
      <alignment horizontal="left" vertical="center"/>
    </xf>
    <xf numFmtId="0" fontId="5" fillId="2" borderId="11" xfId="0" applyFont="1" applyFill="1" applyBorder="1"/>
    <xf numFmtId="0" fontId="6" fillId="8" borderId="34" xfId="0" applyFont="1" applyFill="1" applyBorder="1" applyAlignment="1">
      <alignment horizontal="left" vertical="top"/>
    </xf>
    <xf numFmtId="0" fontId="5" fillId="7" borderId="35" xfId="0" applyFont="1" applyFill="1" applyBorder="1"/>
    <xf numFmtId="0" fontId="5" fillId="7" borderId="36" xfId="0" applyFont="1" applyFill="1" applyBorder="1"/>
    <xf numFmtId="0" fontId="7" fillId="2" borderId="37" xfId="0" applyFont="1" applyFill="1" applyBorder="1" applyAlignment="1">
      <alignment horizontal="left" vertical="top"/>
    </xf>
    <xf numFmtId="0" fontId="4" fillId="2" borderId="1" xfId="0" applyFont="1" applyFill="1" applyBorder="1" applyAlignment="1">
      <alignment horizontal="left" vertical="top"/>
    </xf>
    <xf numFmtId="0" fontId="5" fillId="2" borderId="3" xfId="0" applyFont="1" applyFill="1" applyBorder="1"/>
    <xf numFmtId="0" fontId="6" fillId="4" borderId="1" xfId="0" applyFont="1" applyFill="1" applyBorder="1" applyAlignment="1">
      <alignment horizontal="left" vertical="top"/>
    </xf>
    <xf numFmtId="0" fontId="6" fillId="8" borderId="39" xfId="0" applyFont="1" applyFill="1" applyBorder="1" applyAlignment="1">
      <alignment horizontal="left" vertical="top"/>
    </xf>
    <xf numFmtId="0" fontId="5" fillId="7" borderId="40" xfId="0" applyFont="1" applyFill="1" applyBorder="1"/>
    <xf numFmtId="0" fontId="0" fillId="2" borderId="0" xfId="0" applyFont="1" applyFill="1" applyBorder="1" applyAlignment="1">
      <alignment horizontal="left"/>
    </xf>
    <xf numFmtId="0" fontId="0" fillId="2" borderId="0" xfId="0" applyFont="1" applyFill="1" applyAlignment="1">
      <alignment horizontal="left"/>
    </xf>
    <xf numFmtId="0" fontId="3" fillId="7" borderId="46" xfId="0" applyFont="1" applyFill="1" applyBorder="1" applyAlignment="1">
      <alignment horizontal="center"/>
    </xf>
    <xf numFmtId="0" fontId="3" fillId="7" borderId="12" xfId="0" applyFont="1" applyFill="1" applyBorder="1" applyAlignment="1">
      <alignment horizontal="center"/>
    </xf>
    <xf numFmtId="0" fontId="3" fillId="7" borderId="47" xfId="0" applyFont="1" applyFill="1" applyBorder="1" applyAlignment="1">
      <alignment horizontal="center"/>
    </xf>
    <xf numFmtId="0" fontId="3" fillId="7" borderId="27" xfId="0" applyFont="1" applyFill="1" applyBorder="1" applyAlignment="1">
      <alignment horizontal="center"/>
    </xf>
    <xf numFmtId="0" fontId="3" fillId="7" borderId="25" xfId="0" applyFont="1" applyFill="1" applyBorder="1" applyAlignment="1">
      <alignment horizontal="center"/>
    </xf>
    <xf numFmtId="0" fontId="3" fillId="7" borderId="49" xfId="0" applyFont="1" applyFill="1" applyBorder="1" applyAlignment="1">
      <alignment horizontal="center"/>
    </xf>
    <xf numFmtId="0" fontId="10" fillId="2" borderId="32" xfId="0" applyFont="1" applyFill="1" applyBorder="1" applyAlignment="1">
      <alignment horizontal="left" vertical="top" wrapText="1"/>
    </xf>
    <xf numFmtId="0" fontId="9" fillId="2" borderId="0" xfId="0" applyFont="1" applyFill="1" applyBorder="1" applyAlignment="1">
      <alignment horizontal="left" vertical="top" wrapText="1"/>
    </xf>
    <xf numFmtId="0" fontId="9" fillId="2" borderId="32" xfId="0" applyFont="1" applyFill="1" applyBorder="1" applyAlignment="1">
      <alignment horizontal="left" vertical="top" wrapText="1"/>
    </xf>
    <xf numFmtId="0" fontId="11" fillId="2" borderId="0" xfId="0" applyFont="1" applyFill="1" applyBorder="1" applyAlignment="1">
      <alignment wrapText="1"/>
    </xf>
    <xf numFmtId="0" fontId="12" fillId="2" borderId="32" xfId="0" applyFont="1" applyFill="1" applyBorder="1" applyAlignment="1">
      <alignment horizontal="left" vertical="top" wrapText="1"/>
    </xf>
    <xf numFmtId="0" fontId="13" fillId="2" borderId="0" xfId="0" applyFont="1" applyFill="1" applyBorder="1" applyAlignment="1">
      <alignment horizontal="left" vertical="top" wrapText="1"/>
    </xf>
    <xf numFmtId="0" fontId="0" fillId="2" borderId="0" xfId="0" applyFont="1" applyFill="1" applyAlignment="1">
      <alignment horizontal="center"/>
    </xf>
    <xf numFmtId="0" fontId="4" fillId="2" borderId="4" xfId="0" applyFont="1" applyFill="1" applyBorder="1" applyAlignment="1">
      <alignment horizontal="left" vertical="top"/>
    </xf>
    <xf numFmtId="0" fontId="5" fillId="2" borderId="5" xfId="0" applyFont="1" applyFill="1" applyBorder="1"/>
    <xf numFmtId="0" fontId="5" fillId="2" borderId="6" xfId="0" applyFont="1" applyFill="1" applyBorder="1"/>
    <xf numFmtId="0" fontId="9" fillId="2" borderId="18" xfId="0" applyFont="1" applyFill="1" applyBorder="1" applyAlignment="1">
      <alignment horizontal="left" vertical="top" wrapText="1"/>
    </xf>
    <xf numFmtId="0" fontId="11" fillId="2" borderId="12" xfId="0" applyFont="1" applyFill="1" applyBorder="1" applyAlignment="1">
      <alignment wrapText="1"/>
    </xf>
    <xf numFmtId="0" fontId="11" fillId="2" borderId="19" xfId="0" applyFont="1" applyFill="1" applyBorder="1" applyAlignment="1">
      <alignment wrapText="1"/>
    </xf>
    <xf numFmtId="0" fontId="11" fillId="2" borderId="45" xfId="0" applyFont="1" applyFill="1" applyBorder="1" applyAlignment="1">
      <alignment wrapText="1"/>
    </xf>
    <xf numFmtId="0" fontId="0" fillId="2" borderId="32" xfId="0" applyFont="1" applyFill="1" applyBorder="1" applyAlignment="1">
      <alignment horizontal="left"/>
    </xf>
    <xf numFmtId="0" fontId="0" fillId="2" borderId="13" xfId="0" applyFont="1" applyFill="1" applyBorder="1" applyAlignment="1">
      <alignment horizontal="center"/>
    </xf>
    <xf numFmtId="0" fontId="15" fillId="7" borderId="13" xfId="0" applyFont="1" applyFill="1" applyBorder="1" applyAlignment="1"/>
    <xf numFmtId="0" fontId="15" fillId="0" borderId="13" xfId="0" applyFont="1" applyBorder="1" applyAlignment="1"/>
    <xf numFmtId="0" fontId="0" fillId="0" borderId="50" xfId="0" applyFont="1" applyBorder="1" applyAlignment="1"/>
    <xf numFmtId="0" fontId="15" fillId="0" borderId="51" xfId="0" applyFont="1" applyBorder="1" applyAlignment="1"/>
    <xf numFmtId="0" fontId="15" fillId="0" borderId="52" xfId="0" applyFont="1" applyBorder="1" applyAlignment="1"/>
    <xf numFmtId="0" fontId="0" fillId="0" borderId="53" xfId="0" applyFont="1" applyBorder="1" applyAlignment="1"/>
    <xf numFmtId="0" fontId="15" fillId="0" borderId="54" xfId="0" applyFont="1" applyBorder="1" applyAlignment="1"/>
    <xf numFmtId="0" fontId="0" fillId="0" borderId="55" xfId="0" applyFont="1" applyBorder="1" applyAlignment="1"/>
    <xf numFmtId="0" fontId="15" fillId="0" borderId="0" xfId="0" applyFont="1" applyBorder="1" applyAlignment="1"/>
    <xf numFmtId="0" fontId="15" fillId="0" borderId="56" xfId="0" applyFont="1" applyBorder="1" applyAlignment="1"/>
    <xf numFmtId="0" fontId="0" fillId="0" borderId="57" xfId="0" applyFont="1" applyBorder="1" applyAlignment="1"/>
    <xf numFmtId="0" fontId="15" fillId="0" borderId="58" xfId="0" applyFont="1" applyBorder="1" applyAlignment="1"/>
    <xf numFmtId="0" fontId="15" fillId="7" borderId="58" xfId="0" applyFont="1" applyFill="1" applyBorder="1" applyAlignment="1"/>
    <xf numFmtId="0" fontId="15" fillId="0" borderId="59" xfId="0" applyFont="1" applyBorder="1" applyAlignment="1"/>
    <xf numFmtId="0" fontId="8" fillId="0" borderId="13" xfId="0" applyFont="1" applyBorder="1" applyAlignment="1"/>
    <xf numFmtId="0" fontId="8" fillId="0" borderId="13" xfId="0" applyFont="1" applyBorder="1" applyAlignment="1">
      <alignment horizontal="center"/>
    </xf>
    <xf numFmtId="0" fontId="0" fillId="7" borderId="13" xfId="0" applyFont="1" applyFill="1" applyBorder="1" applyAlignment="1">
      <alignment horizontal="center"/>
    </xf>
    <xf numFmtId="0" fontId="3" fillId="7" borderId="13" xfId="0" applyFont="1" applyFill="1" applyBorder="1" applyAlignment="1"/>
    <xf numFmtId="0" fontId="16" fillId="0" borderId="51" xfId="0" applyFont="1" applyBorder="1" applyAlignment="1"/>
    <xf numFmtId="0" fontId="16" fillId="0" borderId="60" xfId="0" applyFont="1" applyBorder="1" applyAlignment="1">
      <alignment horizontal="left"/>
    </xf>
    <xf numFmtId="0" fontId="15" fillId="0" borderId="61" xfId="0" applyFont="1" applyBorder="1" applyAlignment="1">
      <alignment horizontal="left" vertical="top"/>
    </xf>
    <xf numFmtId="0" fontId="15" fillId="0" borderId="60" xfId="0" applyFont="1" applyBorder="1" applyAlignment="1">
      <alignment horizontal="left" vertical="top"/>
    </xf>
    <xf numFmtId="0" fontId="15" fillId="0" borderId="62" xfId="0" applyFont="1" applyBorder="1" applyAlignment="1">
      <alignment horizontal="left" vertical="top"/>
    </xf>
    <xf numFmtId="0" fontId="15" fillId="0" borderId="55" xfId="0" applyFont="1" applyBorder="1" applyAlignment="1">
      <alignment horizontal="left" vertical="top"/>
    </xf>
    <xf numFmtId="0" fontId="15" fillId="0" borderId="0" xfId="0" applyFont="1" applyBorder="1" applyAlignment="1">
      <alignment horizontal="left" vertical="top"/>
    </xf>
    <xf numFmtId="0" fontId="15" fillId="0" borderId="56" xfId="0" applyFont="1" applyBorder="1" applyAlignment="1">
      <alignment horizontal="left" vertical="top"/>
    </xf>
    <xf numFmtId="0" fontId="15" fillId="0" borderId="63" xfId="0" applyFont="1" applyBorder="1" applyAlignment="1">
      <alignment horizontal="left" vertical="top"/>
    </xf>
    <xf numFmtId="0" fontId="15" fillId="0" borderId="64" xfId="0" applyFont="1" applyBorder="1" applyAlignment="1">
      <alignment horizontal="left" vertical="top"/>
    </xf>
    <xf numFmtId="0" fontId="15" fillId="0" borderId="65" xfId="0" applyFont="1" applyBorder="1" applyAlignment="1">
      <alignment horizontal="left" vertical="top"/>
    </xf>
    <xf numFmtId="0" fontId="5" fillId="7" borderId="23" xfId="0" applyFont="1" applyFill="1" applyBorder="1" applyAlignment="1"/>
    <xf numFmtId="0" fontId="5" fillId="7" borderId="66" xfId="0" applyFont="1" applyFill="1" applyBorder="1" applyAlignment="1"/>
    <xf numFmtId="0" fontId="8" fillId="2" borderId="0" xfId="0" applyFont="1" applyFill="1" applyBorder="1" applyAlignment="1"/>
    <xf numFmtId="0" fontId="3" fillId="2" borderId="0" xfId="0" applyFont="1" applyFill="1" applyBorder="1" applyAlignment="1"/>
  </cellXfs>
  <cellStyles count="2">
    <cellStyle name="Hivatkozás" xfId="1" builtinId="8"/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13</xdr:row>
      <xdr:rowOff>180975</xdr:rowOff>
    </xdr:from>
    <xdr:to>
      <xdr:col>0</xdr:col>
      <xdr:colOff>809625</xdr:colOff>
      <xdr:row>14</xdr:row>
      <xdr:rowOff>9525</xdr:rowOff>
    </xdr:to>
    <xdr:pic>
      <xdr:nvPicPr>
        <xdr:cNvPr id="9" name="Kép 8" descr="Íves gerincelem 1,96 m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323975"/>
          <a:ext cx="78105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1133475</xdr:colOff>
      <xdr:row>14</xdr:row>
      <xdr:rowOff>28575</xdr:rowOff>
    </xdr:from>
    <xdr:to>
      <xdr:col>0</xdr:col>
      <xdr:colOff>1562099</xdr:colOff>
      <xdr:row>14</xdr:row>
      <xdr:rowOff>314324</xdr:rowOff>
    </xdr:to>
    <xdr:pic>
      <xdr:nvPicPr>
        <xdr:cNvPr id="10" name="Kép 9" descr="Alumínium tekercses, páraáteresztő kúpalátét - 5fm, szélesség 230 mm vagy 310 mm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1733550"/>
          <a:ext cx="428624" cy="285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</xdr:row>
      <xdr:rowOff>1</xdr:rowOff>
    </xdr:from>
    <xdr:to>
      <xdr:col>0</xdr:col>
      <xdr:colOff>600075</xdr:colOff>
      <xdr:row>15</xdr:row>
      <xdr:rowOff>476251</xdr:rowOff>
    </xdr:to>
    <xdr:pic>
      <xdr:nvPicPr>
        <xdr:cNvPr id="11" name="Kép 10" descr="Poliuretán öntapadó univ. ék alakú tömítés - 1 m, a cserepeslemez gerinclemezre, vagy a T14/18-as trapézlemez alá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5501"/>
          <a:ext cx="6000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752475</xdr:colOff>
      <xdr:row>16</xdr:row>
      <xdr:rowOff>501650</xdr:rowOff>
    </xdr:to>
    <xdr:pic>
      <xdr:nvPicPr>
        <xdr:cNvPr id="12" name="Kép 11" descr="Gerincelem Trapézlemezhez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19375"/>
          <a:ext cx="752475" cy="501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724974</xdr:colOff>
      <xdr:row>17</xdr:row>
      <xdr:rowOff>542925</xdr:rowOff>
    </xdr:to>
    <xdr:pic>
      <xdr:nvPicPr>
        <xdr:cNvPr id="13" name="Kép 12" descr="Oromtakaró 2 fm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52775"/>
          <a:ext cx="724974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</xdr:row>
      <xdr:rowOff>1</xdr:rowOff>
    </xdr:from>
    <xdr:to>
      <xdr:col>0</xdr:col>
      <xdr:colOff>809625</xdr:colOff>
      <xdr:row>18</xdr:row>
      <xdr:rowOff>606320</xdr:rowOff>
    </xdr:to>
    <xdr:pic>
      <xdr:nvPicPr>
        <xdr:cNvPr id="14" name="Kép 13" descr="Oromszegély kételemes 2 fm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62376"/>
          <a:ext cx="809625" cy="606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1095375</xdr:colOff>
      <xdr:row>19</xdr:row>
      <xdr:rowOff>696172</xdr:rowOff>
    </xdr:to>
    <xdr:pic>
      <xdr:nvPicPr>
        <xdr:cNvPr id="15" name="Kép 14" descr="Vápa lemez 50 cm kit 2 fm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10075"/>
          <a:ext cx="1095375" cy="696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1</xdr:rowOff>
    </xdr:from>
    <xdr:to>
      <xdr:col>0</xdr:col>
      <xdr:colOff>866775</xdr:colOff>
      <xdr:row>22</xdr:row>
      <xdr:rowOff>649119</xdr:rowOff>
    </xdr:to>
    <xdr:pic>
      <xdr:nvPicPr>
        <xdr:cNvPr id="16" name="Kép 15" descr="Hófogó, csepp alakú, poliészter fényes / matt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19701"/>
          <a:ext cx="866775" cy="649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885825</xdr:colOff>
      <xdr:row>24</xdr:row>
      <xdr:rowOff>663385</xdr:rowOff>
    </xdr:to>
    <xdr:pic>
      <xdr:nvPicPr>
        <xdr:cNvPr id="18" name="Kép 17" descr="Ereszbevezető lemez  2 fm, 25cm kiterítés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86475"/>
          <a:ext cx="885825" cy="663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552450</xdr:colOff>
      <xdr:row>25</xdr:row>
      <xdr:rowOff>552450</xdr:rowOff>
    </xdr:to>
    <xdr:pic>
      <xdr:nvPicPr>
        <xdr:cNvPr id="19" name="Kép 18" descr="Madárvédő rács 80 mm x 5 fm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4200"/>
          <a:ext cx="552450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26</xdr:row>
      <xdr:rowOff>1</xdr:rowOff>
    </xdr:from>
    <xdr:to>
      <xdr:col>0</xdr:col>
      <xdr:colOff>971551</xdr:colOff>
      <xdr:row>26</xdr:row>
      <xdr:rowOff>502319</xdr:rowOff>
    </xdr:to>
    <xdr:pic>
      <xdr:nvPicPr>
        <xdr:cNvPr id="20" name="Kép 19" descr="Fésűs eresz szellőzőelem, lapos 60 mm x 1 fm, fekete, barna és tégla színben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7534276"/>
          <a:ext cx="971550" cy="502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27</xdr:row>
      <xdr:rowOff>1</xdr:rowOff>
    </xdr:from>
    <xdr:to>
      <xdr:col>0</xdr:col>
      <xdr:colOff>571501</xdr:colOff>
      <xdr:row>27</xdr:row>
      <xdr:rowOff>571501</xdr:rowOff>
    </xdr:to>
    <xdr:pic>
      <xdr:nvPicPr>
        <xdr:cNvPr id="21" name="Kép 20" descr="Antennakivezető alumínium 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8248651"/>
          <a:ext cx="5715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34</xdr:row>
      <xdr:rowOff>1</xdr:rowOff>
    </xdr:from>
    <xdr:to>
      <xdr:col>0</xdr:col>
      <xdr:colOff>1066801</xdr:colOff>
      <xdr:row>36</xdr:row>
      <xdr:rowOff>160740</xdr:rowOff>
    </xdr:to>
    <xdr:pic>
      <xdr:nvPicPr>
        <xdr:cNvPr id="22" name="Kép 21" descr="Kéményszegély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9991726"/>
          <a:ext cx="1066800" cy="798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1</xdr:rowOff>
    </xdr:from>
    <xdr:to>
      <xdr:col>0</xdr:col>
      <xdr:colOff>1104900</xdr:colOff>
      <xdr:row>7</xdr:row>
      <xdr:rowOff>875669</xdr:rowOff>
    </xdr:to>
    <xdr:pic>
      <xdr:nvPicPr>
        <xdr:cNvPr id="25" name="Kép 2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190501"/>
          <a:ext cx="1104900" cy="87566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</xdr:row>
      <xdr:rowOff>1</xdr:rowOff>
    </xdr:from>
    <xdr:to>
      <xdr:col>0</xdr:col>
      <xdr:colOff>1333501</xdr:colOff>
      <xdr:row>8</xdr:row>
      <xdr:rowOff>1083079</xdr:rowOff>
    </xdr:to>
    <xdr:pic>
      <xdr:nvPicPr>
        <xdr:cNvPr id="27" name="Kép 2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" y="1152526"/>
          <a:ext cx="1333500" cy="10830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1847850</xdr:colOff>
      <xdr:row>9</xdr:row>
      <xdr:rowOff>1357845</xdr:rowOff>
    </xdr:to>
    <xdr:pic>
      <xdr:nvPicPr>
        <xdr:cNvPr id="28" name="Kép 2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2333625"/>
          <a:ext cx="1847850" cy="13578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1</xdr:rowOff>
    </xdr:from>
    <xdr:to>
      <xdr:col>0</xdr:col>
      <xdr:colOff>1962150</xdr:colOff>
      <xdr:row>10</xdr:row>
      <xdr:rowOff>1399439</xdr:rowOff>
    </xdr:to>
    <xdr:pic>
      <xdr:nvPicPr>
        <xdr:cNvPr id="30" name="Kép 29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3914776"/>
          <a:ext cx="1962150" cy="1399438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20</xdr:row>
      <xdr:rowOff>85726</xdr:rowOff>
    </xdr:from>
    <xdr:to>
      <xdr:col>0</xdr:col>
      <xdr:colOff>962025</xdr:colOff>
      <xdr:row>20</xdr:row>
      <xdr:rowOff>656379</xdr:rowOff>
    </xdr:to>
    <xdr:pic>
      <xdr:nvPicPr>
        <xdr:cNvPr id="33" name="Kép 32" descr="Falszegély 2 fm lemez felé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6" y="10134601"/>
          <a:ext cx="761999" cy="570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1</xdr:rowOff>
    </xdr:from>
    <xdr:to>
      <xdr:col>0</xdr:col>
      <xdr:colOff>1104633</xdr:colOff>
      <xdr:row>21</xdr:row>
      <xdr:rowOff>714375</xdr:rowOff>
    </xdr:to>
    <xdr:pic>
      <xdr:nvPicPr>
        <xdr:cNvPr id="34" name="Kép 33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10858501"/>
          <a:ext cx="1104633" cy="714374"/>
        </a:xfrm>
        <a:prstGeom prst="rect">
          <a:avLst/>
        </a:prstGeom>
      </xdr:spPr>
    </xdr:pic>
    <xdr:clientData/>
  </xdr:twoCellAnchor>
  <xdr:twoCellAnchor editAs="oneCell">
    <xdr:from>
      <xdr:col>4</xdr:col>
      <xdr:colOff>37098</xdr:colOff>
      <xdr:row>0</xdr:row>
      <xdr:rowOff>101767</xdr:rowOff>
    </xdr:from>
    <xdr:to>
      <xdr:col>15</xdr:col>
      <xdr:colOff>184037</xdr:colOff>
      <xdr:row>9</xdr:row>
      <xdr:rowOff>715850</xdr:rowOff>
    </xdr:to>
    <xdr:pic>
      <xdr:nvPicPr>
        <xdr:cNvPr id="2" name="Kép 1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466598" y="101767"/>
          <a:ext cx="7606518" cy="42335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9"/>
  <sheetViews>
    <sheetView tabSelected="1" zoomScale="95" zoomScaleNormal="95" workbookViewId="0">
      <selection activeCell="B2" sqref="B2"/>
    </sheetView>
  </sheetViews>
  <sheetFormatPr defaultRowHeight="15" x14ac:dyDescent="0.25"/>
  <cols>
    <col min="1" max="1" width="30" customWidth="1"/>
    <col min="2" max="2" width="42" customWidth="1"/>
    <col min="3" max="3" width="23" customWidth="1"/>
    <col min="4" max="4" width="16.42578125" customWidth="1"/>
    <col min="5" max="5" width="13.85546875" customWidth="1"/>
    <col min="6" max="6" width="15.42578125" customWidth="1"/>
  </cols>
  <sheetData>
    <row r="1" spans="1:7" x14ac:dyDescent="0.25">
      <c r="A1" s="52"/>
      <c r="B1" s="168" t="s">
        <v>120</v>
      </c>
      <c r="C1" s="169" t="s">
        <v>121</v>
      </c>
      <c r="D1" s="169"/>
    </row>
    <row r="2" spans="1:7" x14ac:dyDescent="0.25">
      <c r="A2" s="52" t="s">
        <v>116</v>
      </c>
      <c r="B2" s="171" t="s">
        <v>123</v>
      </c>
      <c r="C2" s="170"/>
      <c r="D2" s="170"/>
    </row>
    <row r="3" spans="1:7" x14ac:dyDescent="0.25">
      <c r="A3" s="52" t="s">
        <v>117</v>
      </c>
      <c r="B3" s="171" t="s">
        <v>124</v>
      </c>
      <c r="C3" s="170"/>
      <c r="D3" s="170"/>
    </row>
    <row r="4" spans="1:7" x14ac:dyDescent="0.25">
      <c r="A4" s="52" t="s">
        <v>118</v>
      </c>
      <c r="B4" s="31"/>
      <c r="C4" s="170"/>
      <c r="D4" s="170"/>
    </row>
    <row r="5" spans="1:7" x14ac:dyDescent="0.25">
      <c r="A5" s="52" t="s">
        <v>119</v>
      </c>
      <c r="B5" s="171" t="s">
        <v>122</v>
      </c>
      <c r="C5" s="170"/>
      <c r="D5" s="170"/>
    </row>
    <row r="6" spans="1:7" x14ac:dyDescent="0.25">
      <c r="B6" t="s">
        <v>108</v>
      </c>
    </row>
    <row r="7" spans="1:7" x14ac:dyDescent="0.25">
      <c r="A7" t="s">
        <v>105</v>
      </c>
      <c r="B7" t="s">
        <v>82</v>
      </c>
      <c r="C7" t="s">
        <v>106</v>
      </c>
      <c r="D7" t="s">
        <v>107</v>
      </c>
    </row>
    <row r="8" spans="1:7" ht="87" customHeight="1" x14ac:dyDescent="0.25">
      <c r="A8">
        <v>1</v>
      </c>
      <c r="B8" s="28"/>
      <c r="C8" s="28"/>
    </row>
    <row r="9" spans="1:7" ht="93" customHeight="1" x14ac:dyDescent="0.25">
      <c r="A9">
        <v>2</v>
      </c>
      <c r="B9" s="52"/>
      <c r="C9" s="52"/>
    </row>
    <row r="10" spans="1:7" ht="113.25" customHeight="1" x14ac:dyDescent="0.25">
      <c r="A10">
        <v>3</v>
      </c>
    </row>
    <row r="11" spans="1:7" ht="117" customHeight="1" x14ac:dyDescent="0.35">
      <c r="A11">
        <v>4</v>
      </c>
      <c r="B11" s="56"/>
      <c r="C11" s="56"/>
      <c r="D11" s="56"/>
      <c r="E11" s="56"/>
      <c r="F11" s="56"/>
      <c r="G11" s="56"/>
    </row>
    <row r="12" spans="1:7" ht="21.75" thickBot="1" x14ac:dyDescent="0.4">
      <c r="B12" s="56"/>
      <c r="C12" s="56"/>
      <c r="D12" s="56"/>
      <c r="E12" s="56"/>
      <c r="F12" s="56"/>
      <c r="G12" s="56"/>
    </row>
    <row r="13" spans="1:7" ht="21" x14ac:dyDescent="0.35">
      <c r="A13" s="156"/>
      <c r="B13" s="157"/>
      <c r="C13" s="172" t="s">
        <v>92</v>
      </c>
      <c r="D13" s="157"/>
      <c r="E13" s="157" t="s">
        <v>93</v>
      </c>
      <c r="F13" s="157" t="s">
        <v>91</v>
      </c>
      <c r="G13" s="158"/>
    </row>
    <row r="14" spans="1:7" ht="44.25" customHeight="1" x14ac:dyDescent="0.35">
      <c r="A14" s="159"/>
      <c r="B14" s="155" t="s">
        <v>83</v>
      </c>
      <c r="C14" s="154"/>
      <c r="D14" s="155" t="s">
        <v>94</v>
      </c>
      <c r="E14" s="155">
        <v>1.9</v>
      </c>
      <c r="F14" s="155">
        <f>C14/E14</f>
        <v>0</v>
      </c>
      <c r="G14" s="160" t="s">
        <v>71</v>
      </c>
    </row>
    <row r="15" spans="1:7" ht="30.75" customHeight="1" x14ac:dyDescent="0.35">
      <c r="A15" s="159"/>
      <c r="B15" s="155" t="s">
        <v>112</v>
      </c>
      <c r="C15" s="154"/>
      <c r="D15" s="155" t="s">
        <v>94</v>
      </c>
      <c r="E15" s="155">
        <v>1</v>
      </c>
      <c r="F15" s="155">
        <f>C15/E15/5</f>
        <v>0</v>
      </c>
      <c r="G15" s="160" t="s">
        <v>71</v>
      </c>
    </row>
    <row r="16" spans="1:7" ht="41.25" customHeight="1" x14ac:dyDescent="0.35">
      <c r="A16" s="159"/>
      <c r="B16" s="155" t="s">
        <v>97</v>
      </c>
      <c r="C16" s="154"/>
      <c r="D16" s="155" t="s">
        <v>94</v>
      </c>
      <c r="E16" s="155">
        <v>4</v>
      </c>
      <c r="F16" s="155">
        <f>C16*E16</f>
        <v>0</v>
      </c>
      <c r="G16" s="160" t="s">
        <v>71</v>
      </c>
    </row>
    <row r="17" spans="1:7" ht="42" customHeight="1" x14ac:dyDescent="0.35">
      <c r="A17" s="159"/>
      <c r="B17" s="155" t="s">
        <v>84</v>
      </c>
      <c r="C17" s="154"/>
      <c r="D17" s="155" t="s">
        <v>94</v>
      </c>
      <c r="E17" s="155">
        <v>1.95</v>
      </c>
      <c r="F17" s="155">
        <f t="shared" ref="F17:F27" si="0">C17/E17</f>
        <v>0</v>
      </c>
      <c r="G17" s="160" t="s">
        <v>71</v>
      </c>
    </row>
    <row r="18" spans="1:7" ht="48" customHeight="1" x14ac:dyDescent="0.35">
      <c r="A18" s="159"/>
      <c r="B18" s="155" t="s">
        <v>85</v>
      </c>
      <c r="C18" s="154"/>
      <c r="D18" s="155" t="s">
        <v>94</v>
      </c>
      <c r="E18" s="155">
        <v>1.95</v>
      </c>
      <c r="F18" s="155">
        <f t="shared" si="0"/>
        <v>0</v>
      </c>
      <c r="G18" s="160" t="s">
        <v>71</v>
      </c>
    </row>
    <row r="19" spans="1:7" ht="51" customHeight="1" x14ac:dyDescent="0.35">
      <c r="A19" s="159"/>
      <c r="B19" s="155" t="s">
        <v>86</v>
      </c>
      <c r="C19" s="154"/>
      <c r="D19" s="155" t="s">
        <v>94</v>
      </c>
      <c r="E19" s="155">
        <v>1.95</v>
      </c>
      <c r="F19" s="155">
        <f t="shared" si="0"/>
        <v>0</v>
      </c>
      <c r="G19" s="160" t="s">
        <v>71</v>
      </c>
    </row>
    <row r="20" spans="1:7" ht="63.75" customHeight="1" x14ac:dyDescent="0.35">
      <c r="A20" s="159"/>
      <c r="B20" s="155" t="s">
        <v>90</v>
      </c>
      <c r="C20" s="154"/>
      <c r="D20" s="155" t="s">
        <v>94</v>
      </c>
      <c r="E20" s="155">
        <v>1.9</v>
      </c>
      <c r="F20" s="155">
        <f t="shared" si="0"/>
        <v>0</v>
      </c>
      <c r="G20" s="160" t="s">
        <v>71</v>
      </c>
    </row>
    <row r="21" spans="1:7" ht="63.75" customHeight="1" x14ac:dyDescent="0.35">
      <c r="A21" s="159"/>
      <c r="B21" s="155" t="s">
        <v>109</v>
      </c>
      <c r="C21" s="154"/>
      <c r="D21" s="155" t="s">
        <v>94</v>
      </c>
      <c r="E21" s="155">
        <v>1.95</v>
      </c>
      <c r="F21" s="155">
        <f t="shared" si="0"/>
        <v>0</v>
      </c>
      <c r="G21" s="160" t="s">
        <v>71</v>
      </c>
    </row>
    <row r="22" spans="1:7" ht="63.75" customHeight="1" x14ac:dyDescent="0.35">
      <c r="A22" s="159"/>
      <c r="B22" s="155" t="s">
        <v>110</v>
      </c>
      <c r="C22" s="154"/>
      <c r="D22" s="155" t="s">
        <v>94</v>
      </c>
      <c r="E22" s="155">
        <v>1.95</v>
      </c>
      <c r="F22" s="155">
        <f t="shared" si="0"/>
        <v>0</v>
      </c>
      <c r="G22" s="160" t="s">
        <v>71</v>
      </c>
    </row>
    <row r="23" spans="1:7" ht="53.25" customHeight="1" x14ac:dyDescent="0.35">
      <c r="A23" s="159"/>
      <c r="B23" s="155" t="s">
        <v>113</v>
      </c>
      <c r="C23" s="154"/>
      <c r="D23" s="155" t="s">
        <v>94</v>
      </c>
      <c r="E23" s="155">
        <v>2.5</v>
      </c>
      <c r="F23" s="155">
        <f>C23*E23</f>
        <v>0</v>
      </c>
      <c r="G23" s="160" t="s">
        <v>71</v>
      </c>
    </row>
    <row r="24" spans="1:7" ht="21" x14ac:dyDescent="0.35">
      <c r="A24" s="159"/>
      <c r="B24" s="155" t="s">
        <v>88</v>
      </c>
      <c r="C24" s="154"/>
      <c r="D24" s="155" t="s">
        <v>94</v>
      </c>
      <c r="E24" s="155">
        <v>1.95</v>
      </c>
      <c r="F24" s="155">
        <f t="shared" si="0"/>
        <v>0</v>
      </c>
      <c r="G24" s="160" t="s">
        <v>71</v>
      </c>
    </row>
    <row r="25" spans="1:7" ht="66.75" customHeight="1" x14ac:dyDescent="0.35">
      <c r="A25" s="159"/>
      <c r="B25" s="155" t="s">
        <v>89</v>
      </c>
      <c r="C25" s="154"/>
      <c r="D25" s="155" t="s">
        <v>94</v>
      </c>
      <c r="E25" s="155">
        <v>1.95</v>
      </c>
      <c r="F25" s="155">
        <f t="shared" si="0"/>
        <v>0</v>
      </c>
      <c r="G25" s="160" t="s">
        <v>71</v>
      </c>
    </row>
    <row r="26" spans="1:7" ht="47.25" customHeight="1" x14ac:dyDescent="0.35">
      <c r="A26" s="159"/>
      <c r="B26" s="155" t="s">
        <v>95</v>
      </c>
      <c r="C26" s="154"/>
      <c r="D26" s="155" t="s">
        <v>94</v>
      </c>
      <c r="E26" s="155">
        <v>1</v>
      </c>
      <c r="F26" s="155">
        <f t="shared" si="0"/>
        <v>0</v>
      </c>
      <c r="G26" s="160" t="s">
        <v>71</v>
      </c>
    </row>
    <row r="27" spans="1:7" ht="56.25" customHeight="1" x14ac:dyDescent="0.35">
      <c r="A27" s="159"/>
      <c r="B27" s="155" t="s">
        <v>96</v>
      </c>
      <c r="C27" s="154"/>
      <c r="D27" s="155" t="s">
        <v>94</v>
      </c>
      <c r="E27" s="155">
        <v>1</v>
      </c>
      <c r="F27" s="155">
        <f t="shared" si="0"/>
        <v>0</v>
      </c>
      <c r="G27" s="160" t="s">
        <v>71</v>
      </c>
    </row>
    <row r="28" spans="1:7" ht="47.25" customHeight="1" x14ac:dyDescent="0.35">
      <c r="A28" s="159"/>
      <c r="B28" s="155" t="s">
        <v>99</v>
      </c>
      <c r="C28" s="154"/>
      <c r="D28" s="155" t="s">
        <v>71</v>
      </c>
      <c r="E28" s="155"/>
      <c r="F28" s="155">
        <f>SUM(C28)</f>
        <v>0</v>
      </c>
      <c r="G28" s="160" t="s">
        <v>71</v>
      </c>
    </row>
    <row r="29" spans="1:7" ht="72.75" customHeight="1" x14ac:dyDescent="0.35">
      <c r="A29" s="161"/>
      <c r="B29" s="162"/>
      <c r="C29" s="162"/>
      <c r="D29" s="162"/>
      <c r="E29" s="162"/>
      <c r="F29" s="162"/>
      <c r="G29" s="163"/>
    </row>
    <row r="30" spans="1:7" ht="21" x14ac:dyDescent="0.35">
      <c r="A30" s="159">
        <v>1</v>
      </c>
      <c r="B30" s="155" t="s">
        <v>98</v>
      </c>
      <c r="C30" s="155"/>
      <c r="D30" s="155" t="s">
        <v>100</v>
      </c>
      <c r="E30" s="162"/>
      <c r="F30" s="162"/>
      <c r="G30" s="163"/>
    </row>
    <row r="31" spans="1:7" ht="21" x14ac:dyDescent="0.35">
      <c r="A31" s="159">
        <v>2</v>
      </c>
      <c r="B31" s="155" t="s">
        <v>98</v>
      </c>
      <c r="C31" s="155"/>
      <c r="D31" s="155" t="s">
        <v>100</v>
      </c>
      <c r="E31" s="162"/>
      <c r="F31" s="162"/>
      <c r="G31" s="163"/>
    </row>
    <row r="32" spans="1:7" ht="21" x14ac:dyDescent="0.35">
      <c r="A32" s="159">
        <v>3</v>
      </c>
      <c r="B32" s="155" t="s">
        <v>98</v>
      </c>
      <c r="C32" s="155"/>
      <c r="D32" s="155" t="s">
        <v>100</v>
      </c>
      <c r="E32" s="162"/>
      <c r="F32" s="162"/>
      <c r="G32" s="163"/>
    </row>
    <row r="33" spans="1:7" ht="21" x14ac:dyDescent="0.35">
      <c r="A33" s="161"/>
      <c r="B33" s="162"/>
      <c r="C33" s="162"/>
      <c r="D33" s="162"/>
      <c r="E33" s="162"/>
      <c r="F33" s="162"/>
      <c r="G33" s="163"/>
    </row>
    <row r="34" spans="1:7" ht="21" x14ac:dyDescent="0.35">
      <c r="A34" s="159"/>
      <c r="B34" s="155"/>
      <c r="C34" s="155" t="s">
        <v>101</v>
      </c>
      <c r="D34" s="155" t="s">
        <v>102</v>
      </c>
      <c r="E34" s="155"/>
      <c r="F34" s="155" t="s">
        <v>115</v>
      </c>
      <c r="G34" s="160"/>
    </row>
    <row r="35" spans="1:7" ht="21" x14ac:dyDescent="0.35">
      <c r="A35" s="159">
        <v>1</v>
      </c>
      <c r="B35" s="155" t="s">
        <v>87</v>
      </c>
      <c r="C35" s="154" t="s">
        <v>114</v>
      </c>
      <c r="D35" s="154" t="s">
        <v>114</v>
      </c>
      <c r="E35" s="155"/>
      <c r="F35" s="155"/>
      <c r="G35" s="160" t="s">
        <v>71</v>
      </c>
    </row>
    <row r="36" spans="1:7" ht="29.25" customHeight="1" x14ac:dyDescent="0.35">
      <c r="A36" s="159">
        <v>2</v>
      </c>
      <c r="B36" s="155" t="s">
        <v>87</v>
      </c>
      <c r="C36" s="154" t="s">
        <v>114</v>
      </c>
      <c r="D36" s="154" t="s">
        <v>114</v>
      </c>
      <c r="E36" s="155"/>
      <c r="F36" s="155"/>
      <c r="G36" s="160" t="s">
        <v>71</v>
      </c>
    </row>
    <row r="37" spans="1:7" ht="34.5" customHeight="1" thickBot="1" x14ac:dyDescent="0.4">
      <c r="A37" s="164">
        <v>3</v>
      </c>
      <c r="B37" s="165" t="s">
        <v>87</v>
      </c>
      <c r="C37" s="166" t="s">
        <v>114</v>
      </c>
      <c r="D37" s="166" t="s">
        <v>114</v>
      </c>
      <c r="E37" s="165"/>
      <c r="F37" s="165"/>
      <c r="G37" s="167" t="s">
        <v>71</v>
      </c>
    </row>
    <row r="38" spans="1:7" ht="21.75" thickBot="1" x14ac:dyDescent="0.4">
      <c r="A38" s="173" t="s">
        <v>126</v>
      </c>
      <c r="B38" s="173"/>
    </row>
    <row r="39" spans="1:7" x14ac:dyDescent="0.25">
      <c r="A39" s="174" t="s">
        <v>125</v>
      </c>
      <c r="B39" s="175"/>
      <c r="C39" s="175"/>
      <c r="D39" s="175"/>
      <c r="E39" s="175"/>
      <c r="F39" s="175"/>
      <c r="G39" s="176"/>
    </row>
    <row r="40" spans="1:7" x14ac:dyDescent="0.25">
      <c r="A40" s="177"/>
      <c r="B40" s="178"/>
      <c r="C40" s="178"/>
      <c r="D40" s="178"/>
      <c r="E40" s="178"/>
      <c r="F40" s="178"/>
      <c r="G40" s="179"/>
    </row>
    <row r="41" spans="1:7" x14ac:dyDescent="0.25">
      <c r="A41" s="177"/>
      <c r="B41" s="178"/>
      <c r="C41" s="178"/>
      <c r="D41" s="178"/>
      <c r="E41" s="178"/>
      <c r="F41" s="178"/>
      <c r="G41" s="179"/>
    </row>
    <row r="42" spans="1:7" x14ac:dyDescent="0.25">
      <c r="A42" s="177"/>
      <c r="B42" s="178"/>
      <c r="C42" s="178"/>
      <c r="D42" s="178"/>
      <c r="E42" s="178"/>
      <c r="F42" s="178"/>
      <c r="G42" s="179"/>
    </row>
    <row r="43" spans="1:7" x14ac:dyDescent="0.25">
      <c r="A43" s="177"/>
      <c r="B43" s="178"/>
      <c r="C43" s="178"/>
      <c r="D43" s="178"/>
      <c r="E43" s="178"/>
      <c r="F43" s="178"/>
      <c r="G43" s="179"/>
    </row>
    <row r="44" spans="1:7" x14ac:dyDescent="0.25">
      <c r="A44" s="177"/>
      <c r="B44" s="178"/>
      <c r="C44" s="178"/>
      <c r="D44" s="178"/>
      <c r="E44" s="178"/>
      <c r="F44" s="178"/>
      <c r="G44" s="179"/>
    </row>
    <row r="45" spans="1:7" x14ac:dyDescent="0.25">
      <c r="A45" s="177"/>
      <c r="B45" s="178"/>
      <c r="C45" s="178"/>
      <c r="D45" s="178"/>
      <c r="E45" s="178"/>
      <c r="F45" s="178"/>
      <c r="G45" s="179"/>
    </row>
    <row r="46" spans="1:7" x14ac:dyDescent="0.25">
      <c r="A46" s="177"/>
      <c r="B46" s="178"/>
      <c r="C46" s="178"/>
      <c r="D46" s="178"/>
      <c r="E46" s="178"/>
      <c r="F46" s="178"/>
      <c r="G46" s="179"/>
    </row>
    <row r="47" spans="1:7" x14ac:dyDescent="0.25">
      <c r="A47" s="177"/>
      <c r="B47" s="178"/>
      <c r="C47" s="178"/>
      <c r="D47" s="178"/>
      <c r="E47" s="178"/>
      <c r="F47" s="178"/>
      <c r="G47" s="179"/>
    </row>
    <row r="48" spans="1:7" x14ac:dyDescent="0.25">
      <c r="A48" s="177"/>
      <c r="B48" s="178"/>
      <c r="C48" s="178"/>
      <c r="D48" s="178"/>
      <c r="E48" s="178"/>
      <c r="F48" s="178"/>
      <c r="G48" s="179"/>
    </row>
    <row r="49" spans="1:7" ht="15.75" thickBot="1" x14ac:dyDescent="0.3">
      <c r="A49" s="180"/>
      <c r="B49" s="181"/>
      <c r="C49" s="181"/>
      <c r="D49" s="181"/>
      <c r="E49" s="181"/>
      <c r="F49" s="181"/>
      <c r="G49" s="182"/>
    </row>
  </sheetData>
  <mergeCells count="7">
    <mergeCell ref="C2:D2"/>
    <mergeCell ref="C3:D3"/>
    <mergeCell ref="C4:D4"/>
    <mergeCell ref="C5:D5"/>
    <mergeCell ref="C1:D1"/>
    <mergeCell ref="A39:G49"/>
    <mergeCell ref="A38:B38"/>
  </mergeCells>
  <pageMargins left="0.7" right="0.7" top="0.75" bottom="0.75" header="0.3" footer="0.3"/>
  <pageSetup paperSize="9" scale="3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N883"/>
  <sheetViews>
    <sheetView topLeftCell="A9" zoomScaleNormal="100" workbookViewId="0">
      <selection activeCell="E45" sqref="E45"/>
    </sheetView>
  </sheetViews>
  <sheetFormatPr defaultColWidth="15.140625" defaultRowHeight="15" customHeight="1" x14ac:dyDescent="0.25"/>
  <cols>
    <col min="1" max="2" width="0.85546875" style="1" customWidth="1"/>
    <col min="3" max="4" width="0.42578125" style="1" customWidth="1"/>
    <col min="5" max="5" width="3.5703125" style="1" customWidth="1"/>
    <col min="6" max="6" width="3.85546875" style="1" customWidth="1"/>
    <col min="7" max="7" width="1.5703125" style="1" customWidth="1"/>
    <col min="8" max="9" width="1" style="1" customWidth="1"/>
    <col min="10" max="10" width="1.42578125" style="1" customWidth="1"/>
    <col min="11" max="11" width="6.140625" style="1" customWidth="1"/>
    <col min="12" max="12" width="2.140625" style="1" customWidth="1"/>
    <col min="13" max="13" width="0.42578125" style="1" customWidth="1"/>
    <col min="14" max="14" width="0.7109375" style="1" customWidth="1"/>
    <col min="15" max="15" width="1" style="1" customWidth="1"/>
    <col min="16" max="16" width="2.5703125" style="1" customWidth="1"/>
    <col min="17" max="17" width="2.140625" style="1" customWidth="1"/>
    <col min="18" max="18" width="2.42578125" style="1" customWidth="1"/>
    <col min="19" max="20" width="1" style="1" customWidth="1"/>
    <col min="21" max="21" width="6.140625" style="1" customWidth="1"/>
    <col min="22" max="22" width="0.140625" style="1" customWidth="1"/>
    <col min="23" max="23" width="1" style="1" customWidth="1"/>
    <col min="24" max="24" width="1.28515625" style="1" customWidth="1"/>
    <col min="25" max="25" width="0" style="1" hidden="1" customWidth="1"/>
    <col min="26" max="27" width="1" style="1" customWidth="1"/>
    <col min="28" max="28" width="0.42578125" style="1" customWidth="1"/>
    <col min="29" max="29" width="8" style="1" customWidth="1"/>
    <col min="30" max="30" width="1" style="1" customWidth="1"/>
    <col min="31" max="31" width="0.42578125" style="1" customWidth="1"/>
    <col min="32" max="32" width="0" style="1" hidden="1" customWidth="1"/>
    <col min="33" max="33" width="0.42578125" style="1" customWidth="1"/>
    <col min="34" max="34" width="7.28515625" style="1" customWidth="1"/>
    <col min="35" max="35" width="1.28515625" style="1" customWidth="1"/>
    <col min="36" max="36" width="2.5703125" style="1" customWidth="1"/>
    <col min="37" max="37" width="0.140625" style="1" customWidth="1"/>
    <col min="38" max="38" width="0.85546875" style="1" customWidth="1"/>
    <col min="39" max="39" width="2.42578125" style="1" customWidth="1"/>
    <col min="40" max="40" width="4.5703125" style="1" customWidth="1"/>
    <col min="41" max="42" width="1" style="1" customWidth="1"/>
    <col min="43" max="43" width="16.5703125" style="1" customWidth="1"/>
    <col min="44" max="44" width="0" style="1" hidden="1" customWidth="1"/>
    <col min="45" max="45" width="0.140625" style="1" hidden="1" customWidth="1"/>
    <col min="46" max="46" width="17.5703125" style="1" customWidth="1"/>
    <col min="47" max="48" width="15.140625" style="1"/>
    <col min="49" max="49" width="8.7109375" style="1" customWidth="1"/>
    <col min="50" max="50" width="4.7109375" style="1" customWidth="1"/>
    <col min="51" max="51" width="5.42578125" style="1" customWidth="1"/>
    <col min="52" max="16384" width="15.140625" style="1"/>
  </cols>
  <sheetData>
    <row r="1" spans="1:66" ht="15" customHeight="1" x14ac:dyDescent="0.25">
      <c r="A1" s="106" t="s">
        <v>32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8"/>
      <c r="Q1" s="132" t="str">
        <f>'méretek megadása'!B2</f>
        <v>Írd be a neved !</v>
      </c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4"/>
      <c r="AR1" s="42"/>
      <c r="AS1" s="43"/>
    </row>
    <row r="2" spans="1:66" ht="15" customHeight="1" thickBot="1" x14ac:dyDescent="0.3">
      <c r="A2" s="109" t="s">
        <v>0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1"/>
      <c r="Q2" s="135" t="str">
        <f>'méretek megadása'!B3</f>
        <v>Írd be a szállítási címet !</v>
      </c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37"/>
      <c r="AR2" s="42"/>
      <c r="AS2" s="43"/>
      <c r="AT2" s="47"/>
    </row>
    <row r="3" spans="1:66" ht="16.5" thickBot="1" x14ac:dyDescent="0.3">
      <c r="A3" s="88" t="s">
        <v>33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90"/>
      <c r="Q3" s="135" t="str">
        <f>'méretek megadása'!$B$5</f>
        <v>Add meg a telefonszámod !</v>
      </c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6"/>
      <c r="AD3" s="136"/>
      <c r="AE3" s="136"/>
      <c r="AF3" s="136"/>
      <c r="AG3" s="136"/>
      <c r="AH3" s="136"/>
      <c r="AI3" s="136"/>
      <c r="AJ3" s="136"/>
      <c r="AK3" s="136"/>
      <c r="AL3" s="136"/>
      <c r="AM3" s="136"/>
      <c r="AN3" s="136"/>
      <c r="AO3" s="136"/>
      <c r="AP3" s="136"/>
      <c r="AQ3" s="137"/>
      <c r="AR3" s="183"/>
      <c r="AS3" s="184"/>
      <c r="AT3" s="26"/>
    </row>
    <row r="4" spans="1:66" ht="18" customHeight="1" x14ac:dyDescent="0.25">
      <c r="A4" s="86" t="s">
        <v>37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54"/>
      <c r="AU4" s="54"/>
      <c r="AW4" s="54"/>
    </row>
    <row r="5" spans="1:66" ht="18" customHeight="1" x14ac:dyDescent="0.25">
      <c r="A5" s="140" t="s">
        <v>38</v>
      </c>
      <c r="B5" s="141"/>
      <c r="C5" s="141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41"/>
      <c r="Q5" s="141"/>
      <c r="R5" s="141"/>
      <c r="S5" s="141"/>
      <c r="T5" s="141"/>
      <c r="U5" s="141"/>
      <c r="V5" s="141"/>
      <c r="W5" s="141"/>
      <c r="X5" s="141"/>
      <c r="Y5" s="141"/>
      <c r="Z5" s="141"/>
      <c r="AA5" s="141"/>
      <c r="AB5" s="141"/>
      <c r="AC5" s="141"/>
      <c r="AD5" s="141"/>
      <c r="AE5" s="141"/>
      <c r="AF5" s="141"/>
      <c r="AG5" s="141"/>
      <c r="AH5" s="141"/>
      <c r="AI5" s="141"/>
      <c r="AJ5" s="141"/>
      <c r="AK5" s="141"/>
      <c r="AL5" s="141"/>
      <c r="AM5" s="141"/>
      <c r="AN5" s="141"/>
      <c r="AO5" s="141"/>
      <c r="AP5" s="141"/>
      <c r="AQ5" s="141"/>
      <c r="AR5" s="141"/>
      <c r="AS5" s="141"/>
      <c r="AT5" s="57"/>
      <c r="AU5" s="57"/>
      <c r="AW5" s="54"/>
    </row>
    <row r="6" spans="1:66" ht="21" customHeight="1" x14ac:dyDescent="0.25">
      <c r="A6" s="138" t="s">
        <v>35</v>
      </c>
      <c r="B6" s="139"/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  <c r="AD6" s="139"/>
      <c r="AE6" s="139"/>
      <c r="AF6" s="139"/>
      <c r="AG6" s="139"/>
      <c r="AH6" s="139"/>
      <c r="AI6" s="139"/>
      <c r="AJ6" s="139"/>
      <c r="AK6" s="139"/>
      <c r="AL6" s="139"/>
      <c r="AM6" s="139"/>
      <c r="AN6" s="139"/>
      <c r="AO6" s="139"/>
      <c r="AP6" s="139"/>
      <c r="AQ6" s="139"/>
      <c r="AR6" s="24"/>
      <c r="AS6" s="24"/>
      <c r="AT6" s="57"/>
      <c r="AU6" s="57"/>
      <c r="AV6" s="54"/>
      <c r="AW6" s="54"/>
    </row>
    <row r="7" spans="1:66" ht="21" customHeight="1" thickBot="1" x14ac:dyDescent="0.3">
      <c r="A7" s="142" t="s">
        <v>36</v>
      </c>
      <c r="B7" s="143"/>
      <c r="C7" s="143"/>
      <c r="D7" s="143"/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143"/>
      <c r="AN7" s="143"/>
      <c r="AO7" s="143"/>
      <c r="AP7" s="143"/>
      <c r="AQ7" s="143"/>
      <c r="AR7" s="24"/>
      <c r="AS7" s="24"/>
      <c r="AT7" s="55"/>
      <c r="AU7" s="185" t="s">
        <v>111</v>
      </c>
      <c r="AV7" s="54"/>
      <c r="AW7" s="54"/>
    </row>
    <row r="8" spans="1:66" ht="15" customHeight="1" thickBot="1" x14ac:dyDescent="0.3">
      <c r="A8" s="91"/>
      <c r="B8" s="92"/>
      <c r="C8" s="93"/>
      <c r="D8" s="64" t="s">
        <v>18</v>
      </c>
      <c r="E8" s="62"/>
      <c r="F8" s="62"/>
      <c r="G8" s="62"/>
      <c r="H8" s="62"/>
      <c r="I8" s="62"/>
      <c r="J8" s="62"/>
      <c r="K8" s="62"/>
      <c r="L8" s="98"/>
      <c r="M8" s="93"/>
      <c r="N8" s="64" t="s">
        <v>19</v>
      </c>
      <c r="O8" s="62"/>
      <c r="P8" s="62"/>
      <c r="Q8" s="62"/>
      <c r="R8" s="62"/>
      <c r="S8" s="62"/>
      <c r="T8" s="62"/>
      <c r="U8" s="62"/>
      <c r="V8" s="62"/>
      <c r="W8" s="98"/>
      <c r="X8" s="93"/>
      <c r="Y8" s="64" t="s">
        <v>20</v>
      </c>
      <c r="Z8" s="62"/>
      <c r="AA8" s="62"/>
      <c r="AB8" s="62"/>
      <c r="AC8" s="62"/>
      <c r="AD8" s="62"/>
      <c r="AE8" s="62"/>
      <c r="AF8" s="62"/>
      <c r="AG8" s="62"/>
      <c r="AH8" s="62"/>
      <c r="AI8" s="84"/>
      <c r="AJ8" s="85"/>
      <c r="AK8" s="2"/>
      <c r="AL8" s="61" t="s">
        <v>21</v>
      </c>
      <c r="AM8" s="62"/>
      <c r="AN8" s="62"/>
      <c r="AO8" s="62"/>
      <c r="AP8" s="62"/>
      <c r="AQ8" s="62"/>
      <c r="AR8" s="62"/>
      <c r="AS8" s="63"/>
      <c r="AT8" s="28" t="s">
        <v>39</v>
      </c>
      <c r="AU8" s="53"/>
      <c r="AV8" s="186" t="s">
        <v>127</v>
      </c>
      <c r="AW8" s="130"/>
      <c r="AX8" s="131"/>
      <c r="AY8" s="131"/>
      <c r="AZ8" s="131"/>
    </row>
    <row r="9" spans="1:66" ht="15" customHeight="1" thickBot="1" x14ac:dyDescent="0.3">
      <c r="A9" s="91"/>
      <c r="B9" s="92"/>
      <c r="C9" s="93"/>
      <c r="D9" s="64" t="s">
        <v>17</v>
      </c>
      <c r="E9" s="62"/>
      <c r="F9" s="62"/>
      <c r="G9" s="62"/>
      <c r="H9" s="62"/>
      <c r="I9" s="62"/>
      <c r="J9" s="62"/>
      <c r="K9" s="62"/>
      <c r="L9" s="98"/>
      <c r="M9" s="93"/>
      <c r="N9" s="64" t="s">
        <v>16</v>
      </c>
      <c r="O9" s="62"/>
      <c r="P9" s="62"/>
      <c r="Q9" s="62"/>
      <c r="R9" s="62"/>
      <c r="S9" s="62"/>
      <c r="T9" s="62"/>
      <c r="U9" s="62"/>
      <c r="V9" s="62"/>
      <c r="W9" s="99"/>
      <c r="X9" s="100"/>
      <c r="Y9" s="64" t="s">
        <v>22</v>
      </c>
      <c r="Z9" s="62"/>
      <c r="AA9" s="62"/>
      <c r="AB9" s="62"/>
      <c r="AC9" s="62"/>
      <c r="AD9" s="62"/>
      <c r="AE9" s="62"/>
      <c r="AF9" s="62"/>
      <c r="AG9" s="62"/>
      <c r="AH9" s="62"/>
      <c r="AI9" s="84"/>
      <c r="AJ9" s="85"/>
      <c r="AK9" s="2"/>
      <c r="AL9" s="61" t="s">
        <v>23</v>
      </c>
      <c r="AM9" s="62"/>
      <c r="AN9" s="62"/>
      <c r="AO9" s="62"/>
      <c r="AP9" s="62"/>
      <c r="AQ9" s="62"/>
      <c r="AR9" s="62"/>
      <c r="AS9" s="63"/>
      <c r="AT9" s="28" t="s">
        <v>1</v>
      </c>
      <c r="AU9" s="53" t="s">
        <v>72</v>
      </c>
      <c r="AV9" s="54"/>
      <c r="AW9" s="41"/>
    </row>
    <row r="10" spans="1:66" ht="15" customHeight="1" thickBot="1" x14ac:dyDescent="0.3">
      <c r="A10" s="91"/>
      <c r="B10" s="92"/>
      <c r="C10" s="93"/>
      <c r="D10" s="64" t="s">
        <v>14</v>
      </c>
      <c r="E10" s="62"/>
      <c r="F10" s="62"/>
      <c r="G10" s="62"/>
      <c r="H10" s="62"/>
      <c r="I10" s="62"/>
      <c r="J10" s="62"/>
      <c r="K10" s="62"/>
      <c r="L10" s="98"/>
      <c r="M10" s="93"/>
      <c r="N10" s="64" t="s">
        <v>15</v>
      </c>
      <c r="O10" s="62"/>
      <c r="P10" s="62"/>
      <c r="Q10" s="62"/>
      <c r="R10" s="62"/>
      <c r="S10" s="62"/>
      <c r="T10" s="62"/>
      <c r="U10" s="62"/>
      <c r="V10" s="62"/>
      <c r="W10" s="98"/>
      <c r="X10" s="93"/>
      <c r="Y10" s="64" t="s">
        <v>24</v>
      </c>
      <c r="Z10" s="62"/>
      <c r="AA10" s="62"/>
      <c r="AB10" s="62"/>
      <c r="AC10" s="62"/>
      <c r="AD10" s="62"/>
      <c r="AE10" s="62"/>
      <c r="AF10" s="62"/>
      <c r="AG10" s="62"/>
      <c r="AH10" s="62"/>
      <c r="AI10" s="84"/>
      <c r="AJ10" s="85"/>
      <c r="AK10" s="2"/>
      <c r="AL10" s="61" t="s">
        <v>27</v>
      </c>
      <c r="AM10" s="62"/>
      <c r="AN10" s="62"/>
      <c r="AO10" s="62"/>
      <c r="AP10" s="62"/>
      <c r="AQ10" s="62"/>
      <c r="AR10" s="62"/>
      <c r="AS10" s="63"/>
      <c r="AT10" s="28" t="s">
        <v>40</v>
      </c>
      <c r="AU10" s="53" t="s">
        <v>73</v>
      </c>
      <c r="AV10" s="54"/>
      <c r="AW10" s="130"/>
      <c r="AX10" s="131"/>
      <c r="AY10" s="131"/>
      <c r="AZ10" s="131"/>
      <c r="BA10" s="131"/>
    </row>
    <row r="11" spans="1:66" ht="15" customHeight="1" thickBot="1" x14ac:dyDescent="0.3">
      <c r="A11" s="91"/>
      <c r="B11" s="92"/>
      <c r="C11" s="93"/>
      <c r="D11" s="64" t="s">
        <v>28</v>
      </c>
      <c r="E11" s="62"/>
      <c r="F11" s="62"/>
      <c r="G11" s="62"/>
      <c r="H11" s="62"/>
      <c r="I11" s="62"/>
      <c r="J11" s="62"/>
      <c r="K11" s="62"/>
      <c r="L11" s="98"/>
      <c r="M11" s="93"/>
      <c r="N11" s="64" t="s">
        <v>26</v>
      </c>
      <c r="O11" s="62"/>
      <c r="P11" s="62"/>
      <c r="Q11" s="62"/>
      <c r="R11" s="62"/>
      <c r="S11" s="62"/>
      <c r="T11" s="62"/>
      <c r="U11" s="62"/>
      <c r="V11" s="62"/>
      <c r="W11" s="98"/>
      <c r="X11" s="93"/>
      <c r="Y11" s="64" t="s">
        <v>25</v>
      </c>
      <c r="Z11" s="62"/>
      <c r="AA11" s="62"/>
      <c r="AB11" s="62"/>
      <c r="AC11" s="62"/>
      <c r="AD11" s="62"/>
      <c r="AE11" s="62"/>
      <c r="AF11" s="62"/>
      <c r="AG11" s="62"/>
      <c r="AH11" s="62"/>
      <c r="AI11" s="84"/>
      <c r="AJ11" s="85"/>
      <c r="AK11" s="2"/>
      <c r="AL11" s="61" t="s">
        <v>30</v>
      </c>
      <c r="AM11" s="62"/>
      <c r="AN11" s="62"/>
      <c r="AO11" s="62"/>
      <c r="AP11" s="62"/>
      <c r="AQ11" s="62"/>
      <c r="AR11" s="62"/>
      <c r="AS11" s="63"/>
      <c r="AT11" s="26"/>
      <c r="AW11" s="57"/>
      <c r="AX11" s="57"/>
      <c r="AY11" s="57"/>
    </row>
    <row r="12" spans="1:66" ht="14.25" customHeight="1" x14ac:dyDescent="0.25">
      <c r="A12" s="121"/>
      <c r="B12" s="122"/>
      <c r="C12" s="123"/>
      <c r="D12" s="124" t="s">
        <v>29</v>
      </c>
      <c r="E12" s="78"/>
      <c r="F12" s="78"/>
      <c r="G12" s="78"/>
      <c r="H12" s="78"/>
      <c r="I12" s="78"/>
      <c r="J12" s="78"/>
      <c r="K12" s="73"/>
      <c r="L12" s="128"/>
      <c r="M12" s="129"/>
      <c r="N12" s="77"/>
      <c r="O12" s="78"/>
      <c r="P12" s="78"/>
      <c r="Q12" s="78"/>
      <c r="R12" s="78"/>
      <c r="S12" s="78"/>
      <c r="T12" s="78"/>
      <c r="U12" s="78"/>
      <c r="V12" s="73"/>
      <c r="W12" s="71"/>
      <c r="X12" s="80"/>
      <c r="Y12" s="77"/>
      <c r="Z12" s="78"/>
      <c r="AA12" s="78"/>
      <c r="AB12" s="78"/>
      <c r="AC12" s="78"/>
      <c r="AD12" s="78"/>
      <c r="AE12" s="78"/>
      <c r="AF12" s="78"/>
      <c r="AG12" s="78"/>
      <c r="AH12" s="73"/>
      <c r="AI12" s="71"/>
      <c r="AJ12" s="72"/>
      <c r="AK12" s="73"/>
      <c r="AL12" s="77"/>
      <c r="AM12" s="78"/>
      <c r="AN12" s="78"/>
      <c r="AO12" s="78"/>
      <c r="AP12" s="78"/>
      <c r="AQ12" s="78"/>
      <c r="AR12" s="78"/>
      <c r="AS12" s="79"/>
      <c r="AT12" s="26"/>
      <c r="AW12" s="54"/>
      <c r="AX12" s="54"/>
      <c r="AY12" s="54"/>
      <c r="BJ12" s="37" t="s">
        <v>61</v>
      </c>
      <c r="BK12" s="28"/>
      <c r="BL12" s="32"/>
    </row>
    <row r="13" spans="1:66" ht="13.5" hidden="1" customHeight="1" x14ac:dyDescent="0.25">
      <c r="A13" s="145" t="s">
        <v>1</v>
      </c>
      <c r="B13" s="146"/>
      <c r="C13" s="146"/>
      <c r="D13" s="146"/>
      <c r="E13" s="146"/>
      <c r="F13" s="147"/>
      <c r="G13" s="145" t="s">
        <v>2</v>
      </c>
      <c r="H13" s="146"/>
      <c r="I13" s="146"/>
      <c r="J13" s="146"/>
      <c r="K13" s="146"/>
      <c r="L13" s="147"/>
      <c r="M13" s="81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3"/>
      <c r="AS13" s="4"/>
      <c r="BJ13" s="35">
        <f>SUM(AG17)</f>
        <v>0</v>
      </c>
      <c r="BK13" s="32" t="s">
        <v>62</v>
      </c>
      <c r="BL13" s="28"/>
    </row>
    <row r="14" spans="1:66" ht="3" hidden="1" customHeight="1" x14ac:dyDescent="0.25">
      <c r="A14" s="81"/>
      <c r="B14" s="82"/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3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3"/>
      <c r="AS14" s="4"/>
      <c r="BJ14" s="28"/>
      <c r="BK14" s="28"/>
      <c r="BL14" s="28"/>
    </row>
    <row r="15" spans="1:66" ht="15" hidden="1" customHeight="1" x14ac:dyDescent="0.25">
      <c r="A15" s="5"/>
      <c r="B15" s="6"/>
      <c r="C15" s="125" t="s">
        <v>3</v>
      </c>
      <c r="D15" s="62"/>
      <c r="E15" s="62"/>
      <c r="F15" s="62"/>
      <c r="G15" s="126"/>
      <c r="H15" s="7"/>
      <c r="I15" s="8"/>
      <c r="J15" s="125" t="s">
        <v>4</v>
      </c>
      <c r="K15" s="62"/>
      <c r="L15" s="126"/>
      <c r="M15" s="127"/>
      <c r="N15" s="62"/>
      <c r="O15" s="9"/>
      <c r="P15" s="125" t="s">
        <v>5</v>
      </c>
      <c r="Q15" s="62"/>
      <c r="R15" s="126"/>
      <c r="S15" s="7"/>
      <c r="T15" s="8"/>
      <c r="U15" s="76" t="s">
        <v>6</v>
      </c>
      <c r="V15" s="120"/>
      <c r="W15" s="120"/>
      <c r="X15" s="120"/>
      <c r="Y15" s="75"/>
      <c r="Z15" s="10"/>
      <c r="AA15" s="11"/>
      <c r="AB15" s="76" t="s">
        <v>7</v>
      </c>
      <c r="AC15" s="75"/>
      <c r="AD15" s="10"/>
      <c r="AE15" s="74"/>
      <c r="AF15" s="62"/>
      <c r="AG15" s="75"/>
      <c r="AH15" s="76" t="s">
        <v>8</v>
      </c>
      <c r="AI15" s="75"/>
      <c r="AJ15" s="10"/>
      <c r="AK15" s="74"/>
      <c r="AL15" s="75"/>
      <c r="AM15" s="76" t="s">
        <v>9</v>
      </c>
      <c r="AN15" s="75"/>
      <c r="AO15" s="12"/>
      <c r="AP15" s="13"/>
      <c r="AQ15" s="14" t="s">
        <v>10</v>
      </c>
      <c r="AR15" s="3"/>
      <c r="AS15" s="4"/>
      <c r="BJ15" s="28"/>
      <c r="BK15" s="28"/>
      <c r="BL15" s="28"/>
    </row>
    <row r="16" spans="1:66" ht="12.75" customHeight="1" thickBot="1" x14ac:dyDescent="0.3">
      <c r="A16" s="103" t="s">
        <v>11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  <c r="S16" s="104"/>
      <c r="T16" s="104"/>
      <c r="U16" s="15" t="s">
        <v>12</v>
      </c>
      <c r="V16" s="113" t="s">
        <v>13</v>
      </c>
      <c r="W16" s="113"/>
      <c r="X16" s="113"/>
      <c r="Y16" s="113"/>
      <c r="Z16" s="113"/>
      <c r="AA16" s="113"/>
      <c r="AB16" s="113"/>
      <c r="AC16" s="113"/>
      <c r="AD16" s="113"/>
      <c r="AE16" s="113"/>
      <c r="AF16" s="16"/>
      <c r="AG16" s="112" t="s">
        <v>31</v>
      </c>
      <c r="AH16" s="112"/>
      <c r="AI16" s="112"/>
      <c r="AJ16" s="112"/>
      <c r="AK16" s="112"/>
      <c r="AL16" s="112"/>
      <c r="AM16" s="112"/>
      <c r="AN16" s="112"/>
      <c r="AO16" s="112"/>
      <c r="AP16" s="112"/>
      <c r="AQ16" s="112"/>
      <c r="AR16" s="17"/>
      <c r="AS16" s="29"/>
      <c r="AT16" s="30" t="s">
        <v>41</v>
      </c>
      <c r="AU16" s="49" t="s">
        <v>42</v>
      </c>
      <c r="AV16" s="54"/>
      <c r="BJ16" s="34">
        <f>SUM(AG17)</f>
        <v>0</v>
      </c>
      <c r="BK16" s="32" t="s">
        <v>62</v>
      </c>
      <c r="BL16" s="28"/>
      <c r="BM16" s="39"/>
      <c r="BN16" s="28"/>
    </row>
    <row r="17" spans="1:66" ht="18" customHeight="1" thickBot="1" x14ac:dyDescent="0.3">
      <c r="A17" s="117" t="s">
        <v>34</v>
      </c>
      <c r="B17" s="118"/>
      <c r="C17" s="118"/>
      <c r="D17" s="118"/>
      <c r="E17" s="118"/>
      <c r="F17" s="118"/>
      <c r="G17" s="118"/>
      <c r="H17" s="118"/>
      <c r="I17" s="118"/>
      <c r="J17" s="118"/>
      <c r="K17" s="118"/>
      <c r="L17" s="118"/>
      <c r="M17" s="118"/>
      <c r="N17" s="118"/>
      <c r="O17" s="118"/>
      <c r="P17" s="118"/>
      <c r="Q17" s="118"/>
      <c r="R17" s="118"/>
      <c r="S17" s="118"/>
      <c r="T17" s="118"/>
      <c r="U17" s="119"/>
      <c r="V17" s="18"/>
      <c r="W17" s="21">
        <f>SUM(AG18:AQ26)</f>
        <v>0</v>
      </c>
      <c r="X17" s="21"/>
      <c r="Y17" s="21"/>
      <c r="Z17" s="21"/>
      <c r="AA17" s="21"/>
      <c r="AB17" s="21"/>
      <c r="AC17" s="21"/>
      <c r="AD17" s="21"/>
      <c r="AE17" s="21"/>
      <c r="AF17" s="21"/>
      <c r="AG17" s="114">
        <f>SUM(AG18:AS42)</f>
        <v>0</v>
      </c>
      <c r="AH17" s="115"/>
      <c r="AI17" s="115"/>
      <c r="AJ17" s="115"/>
      <c r="AK17" s="115"/>
      <c r="AL17" s="115"/>
      <c r="AM17" s="115"/>
      <c r="AN17" s="115"/>
      <c r="AO17" s="115"/>
      <c r="AP17" s="115"/>
      <c r="AQ17" s="116"/>
      <c r="AR17" s="17"/>
      <c r="AS17" s="29"/>
      <c r="AT17" s="28"/>
      <c r="AU17" s="28">
        <f>AG17*AT17</f>
        <v>0</v>
      </c>
      <c r="BJ17" s="28"/>
      <c r="BK17" s="28"/>
      <c r="BL17" s="28"/>
      <c r="BM17" s="39"/>
      <c r="BN17" s="28"/>
    </row>
    <row r="18" spans="1:66" ht="10.5" customHeight="1" x14ac:dyDescent="0.25">
      <c r="A18" s="105">
        <v>1</v>
      </c>
      <c r="B18" s="105"/>
      <c r="C18" s="105"/>
      <c r="D18" s="105"/>
      <c r="E18" s="105"/>
      <c r="F18" s="58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60"/>
      <c r="U18" s="27"/>
      <c r="V18" s="68"/>
      <c r="W18" s="69"/>
      <c r="X18" s="69"/>
      <c r="Y18" s="69"/>
      <c r="Z18" s="69"/>
      <c r="AA18" s="69"/>
      <c r="AB18" s="69"/>
      <c r="AC18" s="69"/>
      <c r="AD18" s="69"/>
      <c r="AE18" s="70"/>
      <c r="AF18" s="19"/>
      <c r="AG18" s="65" t="str">
        <f t="shared" ref="AG18:AG21" si="0">IF($A$8="x",U18*V18*1180/1000000,IF($A$9="x",U18*V18*1200/1000000,IF($A$10="x",U18*V18*1080/1000000,IF($A$11="x",U18*V18*240/1000000,IF($A$12="x",U18*V18*520/1000000,IF($L$8="x",U18*V18*1150/1000000,IF($L$9="x",U18*V18*1190/1000000,IF($L$10="x",U18*V18*1040/1000000,IF($L$11="x",U18*V18*530/1000000,IF($W$8="x",U18*V18*1220/1000000,IF($W$9="x",U18*V18*1160/1000000,IF($W$10="x",U18*V18*550/1000000,IF($W$11="x",U18*V18*320/1000000,IF($AI$8="x",U18*V18*1210/1000000,IF($AI$9="x",U18*V18*1140/1000000,IF($AI$10="x",U18*V18*345/1000000,IF($AI$11="x",U18*V18*215/1000000,"Válassz lemezt!")))))))))))))))))</f>
        <v>Válassz lemezt!</v>
      </c>
      <c r="AH18" s="66"/>
      <c r="AI18" s="66"/>
      <c r="AJ18" s="66"/>
      <c r="AK18" s="66"/>
      <c r="AL18" s="66"/>
      <c r="AM18" s="66"/>
      <c r="AN18" s="66"/>
      <c r="AO18" s="66"/>
      <c r="AP18" s="66"/>
      <c r="AQ18" s="67"/>
      <c r="AR18" s="17"/>
      <c r="AS18" s="4"/>
      <c r="BJ18" s="46">
        <f t="shared" ref="BJ18:BJ41" si="1">SUM(V18/1000)</f>
        <v>0</v>
      </c>
      <c r="BK18" s="33" t="s">
        <v>60</v>
      </c>
      <c r="BL18" s="36">
        <f t="shared" ref="BL18:BL42" si="2">SUM(U18)</f>
        <v>0</v>
      </c>
      <c r="BM18" s="40" t="s">
        <v>71</v>
      </c>
      <c r="BN18" s="28"/>
    </row>
    <row r="19" spans="1:66" ht="11.25" customHeight="1" x14ac:dyDescent="0.25">
      <c r="A19" s="105">
        <v>2</v>
      </c>
      <c r="B19" s="105"/>
      <c r="C19" s="105"/>
      <c r="D19" s="105"/>
      <c r="E19" s="105"/>
      <c r="F19" s="58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60"/>
      <c r="U19" s="27"/>
      <c r="V19" s="68"/>
      <c r="W19" s="69"/>
      <c r="X19" s="69"/>
      <c r="Y19" s="69"/>
      <c r="Z19" s="69"/>
      <c r="AA19" s="69"/>
      <c r="AB19" s="69"/>
      <c r="AC19" s="69"/>
      <c r="AD19" s="69"/>
      <c r="AE19" s="70"/>
      <c r="AF19" s="19"/>
      <c r="AG19" s="65" t="str">
        <f t="shared" si="0"/>
        <v>Válassz lemezt!</v>
      </c>
      <c r="AH19" s="66"/>
      <c r="AI19" s="66"/>
      <c r="AJ19" s="66"/>
      <c r="AK19" s="66"/>
      <c r="AL19" s="66"/>
      <c r="AM19" s="66"/>
      <c r="AN19" s="66"/>
      <c r="AO19" s="66"/>
      <c r="AP19" s="66"/>
      <c r="AQ19" s="67"/>
      <c r="AR19" s="17"/>
      <c r="AS19" s="4"/>
      <c r="BJ19" s="46">
        <f t="shared" si="1"/>
        <v>0</v>
      </c>
      <c r="BK19" s="33" t="s">
        <v>60</v>
      </c>
      <c r="BL19" s="36">
        <f t="shared" si="2"/>
        <v>0</v>
      </c>
      <c r="BM19" s="40" t="s">
        <v>71</v>
      </c>
      <c r="BN19" s="28"/>
    </row>
    <row r="20" spans="1:66" ht="11.25" customHeight="1" x14ac:dyDescent="0.25">
      <c r="A20" s="105">
        <v>3</v>
      </c>
      <c r="B20" s="105"/>
      <c r="C20" s="105"/>
      <c r="D20" s="105"/>
      <c r="E20" s="105"/>
      <c r="F20" s="58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60"/>
      <c r="U20" s="27"/>
      <c r="V20" s="68"/>
      <c r="W20" s="69"/>
      <c r="X20" s="69"/>
      <c r="Y20" s="69"/>
      <c r="Z20" s="69"/>
      <c r="AA20" s="69"/>
      <c r="AB20" s="69"/>
      <c r="AC20" s="69"/>
      <c r="AD20" s="69"/>
      <c r="AE20" s="70"/>
      <c r="AF20" s="19"/>
      <c r="AG20" s="65" t="str">
        <f t="shared" si="0"/>
        <v>Válassz lemezt!</v>
      </c>
      <c r="AH20" s="66"/>
      <c r="AI20" s="66"/>
      <c r="AJ20" s="66"/>
      <c r="AK20" s="66"/>
      <c r="AL20" s="66"/>
      <c r="AM20" s="66"/>
      <c r="AN20" s="66"/>
      <c r="AO20" s="66"/>
      <c r="AP20" s="66"/>
      <c r="AQ20" s="67"/>
      <c r="AR20" s="17"/>
      <c r="AS20" s="29"/>
      <c r="AT20" s="32" t="s">
        <v>74</v>
      </c>
      <c r="AU20" s="31">
        <f>'méretek megadása'!F14</f>
        <v>0</v>
      </c>
      <c r="AV20" s="1" t="s">
        <v>71</v>
      </c>
      <c r="AW20" s="144"/>
      <c r="AX20" s="144"/>
      <c r="AY20" s="144"/>
      <c r="AZ20" s="144"/>
      <c r="BA20" s="144"/>
      <c r="BJ20" s="46">
        <f t="shared" si="1"/>
        <v>0</v>
      </c>
      <c r="BK20" s="33" t="s">
        <v>60</v>
      </c>
      <c r="BL20" s="36">
        <f t="shared" si="2"/>
        <v>0</v>
      </c>
      <c r="BM20" s="40" t="s">
        <v>71</v>
      </c>
      <c r="BN20" s="28"/>
    </row>
    <row r="21" spans="1:66" ht="11.25" customHeight="1" x14ac:dyDescent="0.25">
      <c r="A21" s="105">
        <v>4</v>
      </c>
      <c r="B21" s="105"/>
      <c r="C21" s="105"/>
      <c r="D21" s="105"/>
      <c r="E21" s="105"/>
      <c r="F21" s="58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60"/>
      <c r="U21" s="27"/>
      <c r="V21" s="68"/>
      <c r="W21" s="69"/>
      <c r="X21" s="69"/>
      <c r="Y21" s="69"/>
      <c r="Z21" s="69"/>
      <c r="AA21" s="69"/>
      <c r="AB21" s="69"/>
      <c r="AC21" s="69"/>
      <c r="AD21" s="69"/>
      <c r="AE21" s="70"/>
      <c r="AF21" s="19"/>
      <c r="AG21" s="65" t="str">
        <f t="shared" si="0"/>
        <v>Válassz lemezt!</v>
      </c>
      <c r="AH21" s="66"/>
      <c r="AI21" s="66"/>
      <c r="AJ21" s="66"/>
      <c r="AK21" s="66"/>
      <c r="AL21" s="66"/>
      <c r="AM21" s="66"/>
      <c r="AN21" s="66"/>
      <c r="AO21" s="66"/>
      <c r="AP21" s="66"/>
      <c r="AQ21" s="67"/>
      <c r="AR21" s="17"/>
      <c r="AS21" s="29"/>
      <c r="AT21" s="28" t="s">
        <v>75</v>
      </c>
      <c r="AU21" s="28">
        <f>'méretek megadása'!F25</f>
        <v>0</v>
      </c>
      <c r="AV21" s="1" t="s">
        <v>71</v>
      </c>
      <c r="BJ21" s="46">
        <f t="shared" si="1"/>
        <v>0</v>
      </c>
      <c r="BK21" s="33" t="s">
        <v>60</v>
      </c>
      <c r="BL21" s="36">
        <f t="shared" si="2"/>
        <v>0</v>
      </c>
      <c r="BM21" s="32" t="s">
        <v>59</v>
      </c>
      <c r="BN21" s="28"/>
    </row>
    <row r="22" spans="1:66" ht="11.25" customHeight="1" x14ac:dyDescent="0.25">
      <c r="A22" s="105">
        <v>5</v>
      </c>
      <c r="B22" s="105"/>
      <c r="C22" s="105"/>
      <c r="D22" s="105"/>
      <c r="E22" s="105"/>
      <c r="F22" s="58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60"/>
      <c r="U22" s="27"/>
      <c r="V22" s="68"/>
      <c r="W22" s="69"/>
      <c r="X22" s="69"/>
      <c r="Y22" s="69"/>
      <c r="Z22" s="69"/>
      <c r="AA22" s="69"/>
      <c r="AB22" s="69"/>
      <c r="AC22" s="69"/>
      <c r="AD22" s="69"/>
      <c r="AE22" s="70"/>
      <c r="AF22" s="19"/>
      <c r="AG22" s="65" t="str">
        <f t="shared" ref="AG22:AG26" si="3">IF($A$8="x",U22*V22*1180/1000000,IF($A$9="x",U22*V22*1200/1000000,IF($A$10="x",U22*V22*1080/1000000,IF($A$11="x",U22*V22*240/1000000,IF($A$12="x",U22*V22*520/1000000,IF($L$8="x",U22*V22*1150/1000000,IF($L$9="x",U22*V22*1190/1000000,IF($L$10="x",U22*V22*1040/1000000,IF($L$11="x",U22*V22*530/1000000,IF($W$8="x",U22*V22*1220/1000000,IF($W$9="x",U22*V22*1160/1000000,IF($W$10="x",U22*V22*550/1000000,IF($W$11="x",U22*V22*320/1000000,IF($AI$8="x",U22*V22*1210/1000000,IF($AI$9="x",U22*V22*1140/1000000,IF($AI$10="x",U22*V22*345/1000000,IF($AI$11="x",U22*V22*215/1000000,"Válassz lemezt!")))))))))))))))))</f>
        <v>Válassz lemezt!</v>
      </c>
      <c r="AH22" s="66"/>
      <c r="AI22" s="66"/>
      <c r="AJ22" s="66"/>
      <c r="AK22" s="66"/>
      <c r="AL22" s="66"/>
      <c r="AM22" s="66"/>
      <c r="AN22" s="66"/>
      <c r="AO22" s="66"/>
      <c r="AP22" s="66"/>
      <c r="AQ22" s="67"/>
      <c r="AR22" s="17"/>
      <c r="AS22" s="29"/>
      <c r="AT22" s="28" t="s">
        <v>76</v>
      </c>
      <c r="AU22" s="28"/>
      <c r="AV22" s="1" t="s">
        <v>71</v>
      </c>
      <c r="BJ22" s="46">
        <f t="shared" si="1"/>
        <v>0</v>
      </c>
      <c r="BK22" s="33" t="s">
        <v>60</v>
      </c>
      <c r="BL22" s="36">
        <f t="shared" si="2"/>
        <v>0</v>
      </c>
      <c r="BM22" s="32" t="s">
        <v>59</v>
      </c>
      <c r="BN22" s="28"/>
    </row>
    <row r="23" spans="1:66" ht="11.25" customHeight="1" x14ac:dyDescent="0.25">
      <c r="A23" s="105">
        <v>6</v>
      </c>
      <c r="B23" s="105"/>
      <c r="C23" s="105"/>
      <c r="D23" s="105"/>
      <c r="E23" s="105"/>
      <c r="F23" s="58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60"/>
      <c r="U23" s="27"/>
      <c r="V23" s="68"/>
      <c r="W23" s="69"/>
      <c r="X23" s="69"/>
      <c r="Y23" s="69"/>
      <c r="Z23" s="69"/>
      <c r="AA23" s="69"/>
      <c r="AB23" s="69"/>
      <c r="AC23" s="69"/>
      <c r="AD23" s="69"/>
      <c r="AE23" s="70"/>
      <c r="AF23" s="19"/>
      <c r="AG23" s="65" t="str">
        <f t="shared" si="3"/>
        <v>Válassz lemezt!</v>
      </c>
      <c r="AH23" s="66"/>
      <c r="AI23" s="66"/>
      <c r="AJ23" s="66"/>
      <c r="AK23" s="66"/>
      <c r="AL23" s="66"/>
      <c r="AM23" s="66"/>
      <c r="AN23" s="66"/>
      <c r="AO23" s="66"/>
      <c r="AP23" s="66"/>
      <c r="AQ23" s="67"/>
      <c r="AR23" s="17"/>
      <c r="AS23" s="29"/>
      <c r="AT23" s="28" t="s">
        <v>77</v>
      </c>
      <c r="AU23" s="28">
        <f>'méretek megadása'!F18</f>
        <v>0</v>
      </c>
      <c r="AV23" s="1" t="s">
        <v>71</v>
      </c>
      <c r="BJ23" s="46">
        <f t="shared" si="1"/>
        <v>0</v>
      </c>
      <c r="BK23" s="33" t="s">
        <v>60</v>
      </c>
      <c r="BL23" s="36">
        <f t="shared" si="2"/>
        <v>0</v>
      </c>
      <c r="BM23" s="32" t="s">
        <v>59</v>
      </c>
      <c r="BN23" s="28"/>
    </row>
    <row r="24" spans="1:66" ht="11.25" customHeight="1" x14ac:dyDescent="0.25">
      <c r="A24" s="105">
        <v>7</v>
      </c>
      <c r="B24" s="105"/>
      <c r="C24" s="105"/>
      <c r="D24" s="105"/>
      <c r="E24" s="105"/>
      <c r="F24" s="58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60"/>
      <c r="U24" s="27"/>
      <c r="V24" s="68"/>
      <c r="W24" s="69"/>
      <c r="X24" s="69"/>
      <c r="Y24" s="69"/>
      <c r="Z24" s="69"/>
      <c r="AA24" s="69"/>
      <c r="AB24" s="69"/>
      <c r="AC24" s="69"/>
      <c r="AD24" s="69"/>
      <c r="AE24" s="70"/>
      <c r="AF24" s="19"/>
      <c r="AG24" s="65" t="str">
        <f t="shared" si="3"/>
        <v>Válassz lemezt!</v>
      </c>
      <c r="AH24" s="66"/>
      <c r="AI24" s="66"/>
      <c r="AJ24" s="66"/>
      <c r="AK24" s="66"/>
      <c r="AL24" s="66"/>
      <c r="AM24" s="66"/>
      <c r="AN24" s="66"/>
      <c r="AO24" s="66"/>
      <c r="AP24" s="66"/>
      <c r="AQ24" s="67"/>
      <c r="AR24" s="17"/>
      <c r="AS24" s="29"/>
      <c r="AT24" s="28" t="s">
        <v>78</v>
      </c>
      <c r="AU24" s="28">
        <f>SUM('méretek megadása'!F21:F22)</f>
        <v>0</v>
      </c>
      <c r="AV24" s="1" t="s">
        <v>71</v>
      </c>
      <c r="BJ24" s="46">
        <f t="shared" si="1"/>
        <v>0</v>
      </c>
      <c r="BK24" s="33" t="s">
        <v>60</v>
      </c>
      <c r="BL24" s="36">
        <f t="shared" si="2"/>
        <v>0</v>
      </c>
      <c r="BM24" s="32" t="s">
        <v>59</v>
      </c>
      <c r="BN24" s="28"/>
    </row>
    <row r="25" spans="1:66" ht="11.25" customHeight="1" x14ac:dyDescent="0.25">
      <c r="A25" s="105">
        <v>8</v>
      </c>
      <c r="B25" s="105"/>
      <c r="C25" s="105"/>
      <c r="D25" s="105"/>
      <c r="E25" s="105"/>
      <c r="F25" s="58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60"/>
      <c r="U25" s="27"/>
      <c r="V25" s="68"/>
      <c r="W25" s="69"/>
      <c r="X25" s="69"/>
      <c r="Y25" s="69"/>
      <c r="Z25" s="69"/>
      <c r="AA25" s="69"/>
      <c r="AB25" s="69"/>
      <c r="AC25" s="69"/>
      <c r="AD25" s="69"/>
      <c r="AE25" s="70"/>
      <c r="AF25" s="19"/>
      <c r="AG25" s="65" t="str">
        <f t="shared" si="3"/>
        <v>Válassz lemezt!</v>
      </c>
      <c r="AH25" s="66"/>
      <c r="AI25" s="66"/>
      <c r="AJ25" s="66"/>
      <c r="AK25" s="66"/>
      <c r="AL25" s="66"/>
      <c r="AM25" s="66"/>
      <c r="AN25" s="66"/>
      <c r="AO25" s="66"/>
      <c r="AP25" s="66"/>
      <c r="AQ25" s="67"/>
      <c r="AR25" s="17"/>
      <c r="AS25" s="29"/>
      <c r="AT25" s="28" t="s">
        <v>79</v>
      </c>
      <c r="AU25" s="28">
        <f>'méretek megadása'!F20</f>
        <v>0</v>
      </c>
      <c r="AV25" s="1" t="s">
        <v>71</v>
      </c>
      <c r="BJ25" s="46">
        <f t="shared" si="1"/>
        <v>0</v>
      </c>
      <c r="BK25" s="33" t="s">
        <v>60</v>
      </c>
      <c r="BL25" s="36">
        <f t="shared" si="2"/>
        <v>0</v>
      </c>
      <c r="BM25" s="32" t="s">
        <v>59</v>
      </c>
      <c r="BN25" s="28"/>
    </row>
    <row r="26" spans="1:66" ht="11.25" customHeight="1" x14ac:dyDescent="0.25">
      <c r="A26" s="105">
        <v>9</v>
      </c>
      <c r="B26" s="105"/>
      <c r="C26" s="105"/>
      <c r="D26" s="105"/>
      <c r="E26" s="105"/>
      <c r="F26" s="58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60"/>
      <c r="U26" s="27"/>
      <c r="V26" s="68"/>
      <c r="W26" s="69"/>
      <c r="X26" s="69"/>
      <c r="Y26" s="69"/>
      <c r="Z26" s="69"/>
      <c r="AA26" s="69"/>
      <c r="AB26" s="69"/>
      <c r="AC26" s="69"/>
      <c r="AD26" s="69"/>
      <c r="AE26" s="70"/>
      <c r="AF26" s="19"/>
      <c r="AG26" s="65" t="str">
        <f t="shared" si="3"/>
        <v>Válassz lemezt!</v>
      </c>
      <c r="AH26" s="66"/>
      <c r="AI26" s="66"/>
      <c r="AJ26" s="66"/>
      <c r="AK26" s="66"/>
      <c r="AL26" s="66"/>
      <c r="AM26" s="66"/>
      <c r="AN26" s="66"/>
      <c r="AO26" s="66"/>
      <c r="AP26" s="66"/>
      <c r="AQ26" s="67"/>
      <c r="AR26" s="17"/>
      <c r="AS26" s="29"/>
      <c r="AT26" s="28" t="s">
        <v>99</v>
      </c>
      <c r="AU26" s="28"/>
      <c r="AV26" s="1" t="s">
        <v>71</v>
      </c>
      <c r="BJ26" s="46">
        <f t="shared" si="1"/>
        <v>0</v>
      </c>
      <c r="BK26" s="33" t="s">
        <v>60</v>
      </c>
      <c r="BL26" s="36">
        <f t="shared" si="2"/>
        <v>0</v>
      </c>
      <c r="BM26" s="32" t="s">
        <v>59</v>
      </c>
      <c r="BN26" s="28"/>
    </row>
    <row r="27" spans="1:66" ht="11.25" customHeight="1" x14ac:dyDescent="0.25">
      <c r="A27" s="105">
        <v>10</v>
      </c>
      <c r="B27" s="105"/>
      <c r="C27" s="105"/>
      <c r="D27" s="105"/>
      <c r="E27" s="105"/>
      <c r="F27" s="58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60"/>
      <c r="U27" s="27"/>
      <c r="V27" s="68"/>
      <c r="W27" s="69"/>
      <c r="X27" s="69"/>
      <c r="Y27" s="69"/>
      <c r="Z27" s="69"/>
      <c r="AA27" s="69"/>
      <c r="AB27" s="69"/>
      <c r="AC27" s="69"/>
      <c r="AD27" s="69"/>
      <c r="AE27" s="70"/>
      <c r="AF27" s="19"/>
      <c r="AG27" s="65" t="str">
        <f t="shared" ref="AG27:AG35" si="4">IF($A$8="x",U27*V27*1180/1000000,IF($A$9="x",U27*V27*1200/1000000,IF($A$10="x",U27*V27*1080/1000000,IF($A$11="x",U27*V27*240/1000000,IF($A$12="x",U27*V27*520/1000000,IF($L$8="x",U27*V27*1150/1000000,IF($L$9="x",U27*V27*1190/1000000,IF($L$10="x",U27*V27*1040/1000000,IF($L$11="x",U27*V27*530/1000000,IF($W$8="x",U27*V27*1220/1000000,IF($W$9="x",U27*V27*1160/1000000,IF($W$10="x",U27*V27*550/1000000,IF($W$11="x",U27*V27*320/1000000,IF($AI$8="x",U27*V27*1210/1000000,IF($AI$9="x",U27*V27*1140/1000000,IF($AI$10="x",U27*V27*345/1000000,IF($AI$11="x",U27*V27*215/1000000,"Válassz lemezt!")))))))))))))))))</f>
        <v>Válassz lemezt!</v>
      </c>
      <c r="AH27" s="66"/>
      <c r="AI27" s="66"/>
      <c r="AJ27" s="66"/>
      <c r="AK27" s="66"/>
      <c r="AL27" s="66"/>
      <c r="AM27" s="66"/>
      <c r="AN27" s="66"/>
      <c r="AO27" s="66"/>
      <c r="AP27" s="66"/>
      <c r="AQ27" s="67"/>
      <c r="AR27" s="17"/>
      <c r="AS27" s="29"/>
      <c r="AT27" s="28" t="s">
        <v>103</v>
      </c>
      <c r="AU27" s="31"/>
      <c r="AV27" s="1" t="s">
        <v>71</v>
      </c>
      <c r="BJ27" s="46">
        <f t="shared" si="1"/>
        <v>0</v>
      </c>
      <c r="BK27" s="33" t="s">
        <v>60</v>
      </c>
      <c r="BL27" s="36">
        <f t="shared" si="2"/>
        <v>0</v>
      </c>
      <c r="BM27" s="32" t="s">
        <v>59</v>
      </c>
      <c r="BN27" s="28"/>
    </row>
    <row r="28" spans="1:66" ht="11.25" customHeight="1" x14ac:dyDescent="0.25">
      <c r="A28" s="105">
        <v>11</v>
      </c>
      <c r="B28" s="105"/>
      <c r="C28" s="105"/>
      <c r="D28" s="105"/>
      <c r="E28" s="105"/>
      <c r="F28" s="58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60"/>
      <c r="U28" s="27"/>
      <c r="V28" s="68"/>
      <c r="W28" s="69"/>
      <c r="X28" s="69"/>
      <c r="Y28" s="69"/>
      <c r="Z28" s="69"/>
      <c r="AA28" s="69"/>
      <c r="AB28" s="69"/>
      <c r="AC28" s="69"/>
      <c r="AD28" s="69"/>
      <c r="AE28" s="70"/>
      <c r="AF28" s="19"/>
      <c r="AG28" s="65" t="str">
        <f t="shared" si="4"/>
        <v>Válassz lemezt!</v>
      </c>
      <c r="AH28" s="66"/>
      <c r="AI28" s="66"/>
      <c r="AJ28" s="66"/>
      <c r="AK28" s="66"/>
      <c r="AL28" s="66"/>
      <c r="AM28" s="66"/>
      <c r="AN28" s="66"/>
      <c r="AO28" s="66"/>
      <c r="AP28" s="66"/>
      <c r="AQ28" s="67"/>
      <c r="AR28" s="17"/>
      <c r="AS28" s="29"/>
      <c r="AT28" s="28" t="s">
        <v>104</v>
      </c>
      <c r="AU28" s="31"/>
      <c r="AV28" s="1" t="s">
        <v>71</v>
      </c>
      <c r="BJ28" s="46">
        <f t="shared" si="1"/>
        <v>0</v>
      </c>
      <c r="BK28" s="33" t="s">
        <v>60</v>
      </c>
      <c r="BL28" s="36">
        <f t="shared" si="2"/>
        <v>0</v>
      </c>
      <c r="BM28" s="32" t="s">
        <v>59</v>
      </c>
      <c r="BN28" s="28"/>
    </row>
    <row r="29" spans="1:66" ht="11.25" customHeight="1" x14ac:dyDescent="0.25">
      <c r="A29" s="105">
        <v>12</v>
      </c>
      <c r="B29" s="105"/>
      <c r="C29" s="105"/>
      <c r="D29" s="105"/>
      <c r="E29" s="105"/>
      <c r="F29" s="58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60"/>
      <c r="U29" s="27"/>
      <c r="V29" s="68"/>
      <c r="W29" s="69"/>
      <c r="X29" s="69"/>
      <c r="Y29" s="69"/>
      <c r="Z29" s="69"/>
      <c r="AA29" s="69"/>
      <c r="AB29" s="69"/>
      <c r="AC29" s="69"/>
      <c r="AD29" s="69"/>
      <c r="AE29" s="70"/>
      <c r="AF29" s="19"/>
      <c r="AG29" s="65" t="str">
        <f t="shared" si="4"/>
        <v>Válassz lemezt!</v>
      </c>
      <c r="AH29" s="66"/>
      <c r="AI29" s="66"/>
      <c r="AJ29" s="66"/>
      <c r="AK29" s="66"/>
      <c r="AL29" s="66"/>
      <c r="AM29" s="66"/>
      <c r="AN29" s="66"/>
      <c r="AO29" s="66"/>
      <c r="AP29" s="66"/>
      <c r="AQ29" s="67"/>
      <c r="AR29" s="17"/>
      <c r="AS29" s="29"/>
      <c r="AT29" s="41" t="s">
        <v>67</v>
      </c>
      <c r="AU29" s="45">
        <f>'méretek megadása'!F16</f>
        <v>0</v>
      </c>
      <c r="AV29" s="1" t="s">
        <v>71</v>
      </c>
      <c r="BJ29" s="46">
        <f t="shared" si="1"/>
        <v>0</v>
      </c>
      <c r="BK29" s="33" t="s">
        <v>60</v>
      </c>
      <c r="BL29" s="36">
        <f t="shared" si="2"/>
        <v>0</v>
      </c>
      <c r="BM29" s="32" t="s">
        <v>59</v>
      </c>
      <c r="BN29" s="28"/>
    </row>
    <row r="30" spans="1:66" ht="11.25" customHeight="1" x14ac:dyDescent="0.25">
      <c r="A30" s="105">
        <v>13</v>
      </c>
      <c r="B30" s="105"/>
      <c r="C30" s="105"/>
      <c r="D30" s="105"/>
      <c r="E30" s="105"/>
      <c r="F30" s="58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60"/>
      <c r="U30" s="27"/>
      <c r="V30" s="68"/>
      <c r="W30" s="69"/>
      <c r="X30" s="69"/>
      <c r="Y30" s="69"/>
      <c r="Z30" s="69"/>
      <c r="AA30" s="69"/>
      <c r="AB30" s="69"/>
      <c r="AC30" s="69"/>
      <c r="AD30" s="69"/>
      <c r="AE30" s="70"/>
      <c r="AF30" s="19"/>
      <c r="AG30" s="65" t="str">
        <f t="shared" si="4"/>
        <v>Válassz lemezt!</v>
      </c>
      <c r="AH30" s="66"/>
      <c r="AI30" s="66"/>
      <c r="AJ30" s="66"/>
      <c r="AK30" s="66"/>
      <c r="AL30" s="66"/>
      <c r="AM30" s="66"/>
      <c r="AN30" s="66"/>
      <c r="AO30" s="66"/>
      <c r="AP30" s="66"/>
      <c r="AQ30" s="67"/>
      <c r="AR30" s="17"/>
      <c r="AS30" s="29"/>
      <c r="AT30" s="32" t="s">
        <v>68</v>
      </c>
      <c r="AU30" s="28"/>
      <c r="AV30" s="1" t="s">
        <v>71</v>
      </c>
      <c r="BJ30" s="46">
        <f t="shared" si="1"/>
        <v>0</v>
      </c>
      <c r="BK30" s="33" t="s">
        <v>60</v>
      </c>
      <c r="BL30" s="36">
        <f t="shared" si="2"/>
        <v>0</v>
      </c>
      <c r="BM30" s="32" t="s">
        <v>59</v>
      </c>
      <c r="BN30" s="28"/>
    </row>
    <row r="31" spans="1:66" ht="11.25" customHeight="1" x14ac:dyDescent="0.25">
      <c r="A31" s="105">
        <v>14</v>
      </c>
      <c r="B31" s="105"/>
      <c r="C31" s="105"/>
      <c r="D31" s="105"/>
      <c r="E31" s="105"/>
      <c r="F31" s="58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60"/>
      <c r="U31" s="27"/>
      <c r="V31" s="68"/>
      <c r="W31" s="69"/>
      <c r="X31" s="69"/>
      <c r="Y31" s="69"/>
      <c r="Z31" s="69"/>
      <c r="AA31" s="69"/>
      <c r="AB31" s="69"/>
      <c r="AC31" s="69"/>
      <c r="AD31" s="69"/>
      <c r="AE31" s="70"/>
      <c r="AF31" s="19"/>
      <c r="AG31" s="65" t="str">
        <f t="shared" si="4"/>
        <v>Válassz lemezt!</v>
      </c>
      <c r="AH31" s="66"/>
      <c r="AI31" s="66"/>
      <c r="AJ31" s="66"/>
      <c r="AK31" s="66"/>
      <c r="AL31" s="66"/>
      <c r="AM31" s="66"/>
      <c r="AN31" s="66"/>
      <c r="AO31" s="66"/>
      <c r="AP31" s="66"/>
      <c r="AQ31" s="67"/>
      <c r="AR31" s="17"/>
      <c r="AS31" s="29"/>
      <c r="AT31" s="32" t="s">
        <v>69</v>
      </c>
      <c r="AU31" s="31"/>
      <c r="BJ31" s="46">
        <f t="shared" si="1"/>
        <v>0</v>
      </c>
      <c r="BK31" s="33" t="s">
        <v>60</v>
      </c>
      <c r="BL31" s="36">
        <f t="shared" si="2"/>
        <v>0</v>
      </c>
      <c r="BM31" s="32" t="s">
        <v>59</v>
      </c>
      <c r="BN31" s="28"/>
    </row>
    <row r="32" spans="1:66" ht="11.25" customHeight="1" x14ac:dyDescent="0.25">
      <c r="A32" s="105">
        <v>15</v>
      </c>
      <c r="B32" s="105"/>
      <c r="C32" s="105"/>
      <c r="D32" s="105"/>
      <c r="E32" s="105"/>
      <c r="F32" s="58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60"/>
      <c r="U32" s="27"/>
      <c r="V32" s="68"/>
      <c r="W32" s="69"/>
      <c r="X32" s="69"/>
      <c r="Y32" s="69"/>
      <c r="Z32" s="69"/>
      <c r="AA32" s="69"/>
      <c r="AB32" s="69"/>
      <c r="AC32" s="69"/>
      <c r="AD32" s="69"/>
      <c r="AE32" s="70"/>
      <c r="AF32" s="19"/>
      <c r="AG32" s="65" t="str">
        <f t="shared" si="4"/>
        <v>Válassz lemezt!</v>
      </c>
      <c r="AH32" s="66"/>
      <c r="AI32" s="66"/>
      <c r="AJ32" s="66"/>
      <c r="AK32" s="66"/>
      <c r="AL32" s="66"/>
      <c r="AM32" s="66"/>
      <c r="AN32" s="66"/>
      <c r="AO32" s="66"/>
      <c r="AP32" s="66"/>
      <c r="AQ32" s="67"/>
      <c r="AR32" s="17"/>
      <c r="AS32" s="29"/>
      <c r="AT32" s="28"/>
      <c r="AU32" s="28"/>
      <c r="BJ32" s="46">
        <f t="shared" si="1"/>
        <v>0</v>
      </c>
      <c r="BK32" s="33" t="s">
        <v>60</v>
      </c>
      <c r="BL32" s="36">
        <f t="shared" si="2"/>
        <v>0</v>
      </c>
      <c r="BM32" s="32" t="s">
        <v>59</v>
      </c>
      <c r="BN32" s="28"/>
    </row>
    <row r="33" spans="1:66" ht="11.25" customHeight="1" x14ac:dyDescent="0.25">
      <c r="A33" s="105">
        <v>16</v>
      </c>
      <c r="B33" s="105"/>
      <c r="C33" s="105"/>
      <c r="D33" s="105"/>
      <c r="E33" s="105"/>
      <c r="F33" s="58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60"/>
      <c r="U33" s="27"/>
      <c r="V33" s="68"/>
      <c r="W33" s="69"/>
      <c r="X33" s="69"/>
      <c r="Y33" s="69"/>
      <c r="Z33" s="69"/>
      <c r="AA33" s="69"/>
      <c r="AB33" s="69"/>
      <c r="AC33" s="69"/>
      <c r="AD33" s="69"/>
      <c r="AE33" s="70"/>
      <c r="AF33" s="19"/>
      <c r="AG33" s="65" t="str">
        <f t="shared" si="4"/>
        <v>Válassz lemezt!</v>
      </c>
      <c r="AH33" s="66"/>
      <c r="AI33" s="66"/>
      <c r="AJ33" s="66"/>
      <c r="AK33" s="66"/>
      <c r="AL33" s="66"/>
      <c r="AM33" s="66"/>
      <c r="AN33" s="66"/>
      <c r="AO33" s="66"/>
      <c r="AP33" s="66"/>
      <c r="AQ33" s="67"/>
      <c r="AR33" s="17"/>
      <c r="AS33" s="29"/>
      <c r="AT33" s="28" t="s">
        <v>51</v>
      </c>
      <c r="AU33" s="28"/>
      <c r="BJ33" s="46">
        <f t="shared" si="1"/>
        <v>0</v>
      </c>
      <c r="BK33" s="33" t="s">
        <v>60</v>
      </c>
      <c r="BL33" s="36">
        <f t="shared" si="2"/>
        <v>0</v>
      </c>
      <c r="BM33" s="32" t="s">
        <v>59</v>
      </c>
      <c r="BN33" s="28"/>
    </row>
    <row r="34" spans="1:66" ht="11.25" customHeight="1" x14ac:dyDescent="0.25">
      <c r="A34" s="105">
        <v>17</v>
      </c>
      <c r="B34" s="105"/>
      <c r="C34" s="105"/>
      <c r="D34" s="105"/>
      <c r="E34" s="105"/>
      <c r="F34" s="58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60"/>
      <c r="U34" s="27"/>
      <c r="V34" s="68"/>
      <c r="W34" s="69"/>
      <c r="X34" s="69"/>
      <c r="Y34" s="69"/>
      <c r="Z34" s="69"/>
      <c r="AA34" s="69"/>
      <c r="AB34" s="69"/>
      <c r="AC34" s="69"/>
      <c r="AD34" s="69"/>
      <c r="AE34" s="70"/>
      <c r="AF34" s="19"/>
      <c r="AG34" s="65" t="str">
        <f t="shared" si="4"/>
        <v>Válassz lemezt!</v>
      </c>
      <c r="AH34" s="66"/>
      <c r="AI34" s="66"/>
      <c r="AJ34" s="66"/>
      <c r="AK34" s="66"/>
      <c r="AL34" s="66"/>
      <c r="AM34" s="66"/>
      <c r="AN34" s="66"/>
      <c r="AO34" s="66"/>
      <c r="AP34" s="66"/>
      <c r="AQ34" s="67"/>
      <c r="AR34" s="17"/>
      <c r="AS34" s="29"/>
      <c r="AT34" s="28" t="s">
        <v>52</v>
      </c>
      <c r="AU34" s="28"/>
      <c r="BJ34" s="46">
        <f t="shared" si="1"/>
        <v>0</v>
      </c>
      <c r="BK34" s="33" t="s">
        <v>60</v>
      </c>
      <c r="BL34" s="36">
        <f t="shared" si="2"/>
        <v>0</v>
      </c>
      <c r="BM34" s="32" t="s">
        <v>59</v>
      </c>
      <c r="BN34" s="28"/>
    </row>
    <row r="35" spans="1:66" ht="11.25" customHeight="1" x14ac:dyDescent="0.25">
      <c r="A35" s="105">
        <v>18</v>
      </c>
      <c r="B35" s="105"/>
      <c r="C35" s="105"/>
      <c r="D35" s="105"/>
      <c r="E35" s="105"/>
      <c r="F35" s="58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60"/>
      <c r="U35" s="27"/>
      <c r="V35" s="68"/>
      <c r="W35" s="69"/>
      <c r="X35" s="69"/>
      <c r="Y35" s="69"/>
      <c r="Z35" s="69"/>
      <c r="AA35" s="69"/>
      <c r="AB35" s="69"/>
      <c r="AC35" s="69"/>
      <c r="AD35" s="69"/>
      <c r="AE35" s="70"/>
      <c r="AF35" s="19"/>
      <c r="AG35" s="65" t="str">
        <f t="shared" si="4"/>
        <v>Válassz lemezt!</v>
      </c>
      <c r="AH35" s="66"/>
      <c r="AI35" s="66"/>
      <c r="AJ35" s="66"/>
      <c r="AK35" s="66"/>
      <c r="AL35" s="66"/>
      <c r="AM35" s="66"/>
      <c r="AN35" s="66"/>
      <c r="AO35" s="66"/>
      <c r="AP35" s="66"/>
      <c r="AQ35" s="67"/>
      <c r="AR35" s="17"/>
      <c r="AS35" s="29"/>
      <c r="AT35" s="28" t="s">
        <v>53</v>
      </c>
      <c r="AU35" s="28"/>
      <c r="BJ35" s="46">
        <f t="shared" si="1"/>
        <v>0</v>
      </c>
      <c r="BK35" s="33" t="s">
        <v>60</v>
      </c>
      <c r="BL35" s="36">
        <f t="shared" si="2"/>
        <v>0</v>
      </c>
      <c r="BM35" s="32" t="s">
        <v>59</v>
      </c>
      <c r="BN35" s="28"/>
    </row>
    <row r="36" spans="1:66" ht="11.25" customHeight="1" x14ac:dyDescent="0.25">
      <c r="A36" s="105">
        <v>19</v>
      </c>
      <c r="B36" s="105"/>
      <c r="C36" s="105"/>
      <c r="D36" s="105"/>
      <c r="E36" s="105"/>
      <c r="F36" s="58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60"/>
      <c r="U36" s="27"/>
      <c r="V36" s="68"/>
      <c r="W36" s="69"/>
      <c r="X36" s="69"/>
      <c r="Y36" s="69"/>
      <c r="Z36" s="69"/>
      <c r="AA36" s="69"/>
      <c r="AB36" s="69"/>
      <c r="AC36" s="69"/>
      <c r="AD36" s="69"/>
      <c r="AE36" s="70"/>
      <c r="AF36" s="19"/>
      <c r="AG36" s="65" t="str">
        <f t="shared" ref="AG36:AG41" si="5">IF($A$8="x",U36*V36*1180/1000000,IF($A$9="x",U36*V36*1200/1000000,IF($A$10="x",U36*V36*1080/1000000,IF($A$11="x",U36*V36*240/1000000,IF($A$12="x",U36*V36*520/1000000,IF($L$8="x",U36*V36*1150/1000000,IF($L$9="x",U36*V36*1190/1000000,IF($L$10="x",U36*V36*1040/1000000,IF($L$11="x",U36*V36*530/1000000,IF($W$8="x",U36*V36*1220/1000000,IF($W$9="x",U36*V36*1160/1000000,IF($W$10="x",U36*V36*550/1000000,IF($W$11="x",U36*V36*320/1000000,IF($AI$8="x",U36*V36*1210/1000000,IF($AI$9="x",U36*V36*1140/1000000,IF($AI$10="x",U36*V36*345/1000000,IF($AI$11="x",U36*V36*215/1000000,"Válassz lemezt!")))))))))))))))))</f>
        <v>Válassz lemezt!</v>
      </c>
      <c r="AH36" s="66"/>
      <c r="AI36" s="66"/>
      <c r="AJ36" s="66"/>
      <c r="AK36" s="66"/>
      <c r="AL36" s="66"/>
      <c r="AM36" s="66"/>
      <c r="AN36" s="66"/>
      <c r="AO36" s="66"/>
      <c r="AP36" s="66"/>
      <c r="AQ36" s="67"/>
      <c r="AR36" s="17"/>
      <c r="AS36" s="29"/>
      <c r="AT36" s="28" t="s">
        <v>54</v>
      </c>
      <c r="AU36" s="28"/>
      <c r="BJ36" s="46">
        <f t="shared" si="1"/>
        <v>0</v>
      </c>
      <c r="BK36" s="33" t="s">
        <v>60</v>
      </c>
      <c r="BL36" s="36">
        <f t="shared" si="2"/>
        <v>0</v>
      </c>
      <c r="BM36" s="32" t="s">
        <v>59</v>
      </c>
      <c r="BN36" s="28"/>
    </row>
    <row r="37" spans="1:66" ht="11.25" customHeight="1" x14ac:dyDescent="0.25">
      <c r="A37" s="105">
        <v>20</v>
      </c>
      <c r="B37" s="105"/>
      <c r="C37" s="105"/>
      <c r="D37" s="105"/>
      <c r="E37" s="105"/>
      <c r="F37" s="58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60"/>
      <c r="U37" s="27"/>
      <c r="V37" s="68"/>
      <c r="W37" s="69"/>
      <c r="X37" s="69"/>
      <c r="Y37" s="69"/>
      <c r="Z37" s="69"/>
      <c r="AA37" s="69"/>
      <c r="AB37" s="69"/>
      <c r="AC37" s="69"/>
      <c r="AD37" s="69"/>
      <c r="AE37" s="70"/>
      <c r="AF37" s="19"/>
      <c r="AG37" s="65" t="str">
        <f t="shared" si="5"/>
        <v>Válassz lemezt!</v>
      </c>
      <c r="AH37" s="66"/>
      <c r="AI37" s="66"/>
      <c r="AJ37" s="66"/>
      <c r="AK37" s="66"/>
      <c r="AL37" s="66"/>
      <c r="AM37" s="66"/>
      <c r="AN37" s="66"/>
      <c r="AO37" s="66"/>
      <c r="AP37" s="66"/>
      <c r="AQ37" s="67"/>
      <c r="AR37" s="17"/>
      <c r="AS37" s="4"/>
      <c r="AT37" s="28" t="s">
        <v>55</v>
      </c>
      <c r="BJ37" s="46">
        <f t="shared" si="1"/>
        <v>0</v>
      </c>
      <c r="BK37" s="33" t="s">
        <v>60</v>
      </c>
      <c r="BL37" s="36">
        <f t="shared" si="2"/>
        <v>0</v>
      </c>
      <c r="BM37" s="32" t="s">
        <v>59</v>
      </c>
      <c r="BN37" s="28"/>
    </row>
    <row r="38" spans="1:66" ht="11.25" customHeight="1" x14ac:dyDescent="0.25">
      <c r="A38" s="105">
        <v>21</v>
      </c>
      <c r="B38" s="105"/>
      <c r="C38" s="105"/>
      <c r="D38" s="105"/>
      <c r="E38" s="105"/>
      <c r="F38" s="58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60"/>
      <c r="U38" s="27"/>
      <c r="V38" s="68"/>
      <c r="W38" s="69"/>
      <c r="X38" s="69"/>
      <c r="Y38" s="69"/>
      <c r="Z38" s="69"/>
      <c r="AA38" s="69"/>
      <c r="AB38" s="69"/>
      <c r="AC38" s="69"/>
      <c r="AD38" s="69"/>
      <c r="AE38" s="70"/>
      <c r="AF38" s="19"/>
      <c r="AG38" s="65" t="str">
        <f t="shared" si="5"/>
        <v>Válassz lemezt!</v>
      </c>
      <c r="AH38" s="66"/>
      <c r="AI38" s="66"/>
      <c r="AJ38" s="66"/>
      <c r="AK38" s="66"/>
      <c r="AL38" s="66"/>
      <c r="AM38" s="66"/>
      <c r="AN38" s="66"/>
      <c r="AO38" s="66"/>
      <c r="AP38" s="66"/>
      <c r="AQ38" s="67"/>
      <c r="AR38" s="17"/>
      <c r="AS38" s="4"/>
      <c r="AT38" s="28" t="s">
        <v>56</v>
      </c>
      <c r="BJ38" s="46">
        <f t="shared" si="1"/>
        <v>0</v>
      </c>
      <c r="BK38" s="33" t="s">
        <v>60</v>
      </c>
      <c r="BL38" s="36">
        <f t="shared" si="2"/>
        <v>0</v>
      </c>
      <c r="BM38" s="32" t="s">
        <v>59</v>
      </c>
      <c r="BN38" s="28"/>
    </row>
    <row r="39" spans="1:66" ht="11.25" customHeight="1" x14ac:dyDescent="0.25">
      <c r="A39" s="105">
        <v>22</v>
      </c>
      <c r="B39" s="105"/>
      <c r="C39" s="105"/>
      <c r="D39" s="105"/>
      <c r="E39" s="105"/>
      <c r="F39" s="58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60"/>
      <c r="U39" s="27"/>
      <c r="V39" s="68"/>
      <c r="W39" s="69"/>
      <c r="X39" s="69"/>
      <c r="Y39" s="69"/>
      <c r="Z39" s="69"/>
      <c r="AA39" s="69"/>
      <c r="AB39" s="69"/>
      <c r="AC39" s="69"/>
      <c r="AD39" s="69"/>
      <c r="AE39" s="70"/>
      <c r="AF39" s="19"/>
      <c r="AG39" s="65" t="str">
        <f t="shared" si="5"/>
        <v>Válassz lemezt!</v>
      </c>
      <c r="AH39" s="66"/>
      <c r="AI39" s="66"/>
      <c r="AJ39" s="66"/>
      <c r="AK39" s="66"/>
      <c r="AL39" s="66"/>
      <c r="AM39" s="66"/>
      <c r="AN39" s="66"/>
      <c r="AO39" s="66"/>
      <c r="AP39" s="66"/>
      <c r="AQ39" s="67"/>
      <c r="AR39" s="17"/>
      <c r="AS39" s="4"/>
      <c r="AT39" s="28" t="s">
        <v>57</v>
      </c>
      <c r="BJ39" s="46">
        <f t="shared" si="1"/>
        <v>0</v>
      </c>
      <c r="BK39" s="33" t="s">
        <v>60</v>
      </c>
      <c r="BL39" s="36">
        <f t="shared" si="2"/>
        <v>0</v>
      </c>
      <c r="BM39" s="32" t="s">
        <v>59</v>
      </c>
      <c r="BN39" s="28"/>
    </row>
    <row r="40" spans="1:66" ht="11.25" customHeight="1" x14ac:dyDescent="0.25">
      <c r="A40" s="105">
        <v>23</v>
      </c>
      <c r="B40" s="105"/>
      <c r="C40" s="105"/>
      <c r="D40" s="105"/>
      <c r="E40" s="105"/>
      <c r="F40" s="58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60"/>
      <c r="U40" s="27"/>
      <c r="V40" s="68"/>
      <c r="W40" s="69"/>
      <c r="X40" s="69"/>
      <c r="Y40" s="69"/>
      <c r="Z40" s="69"/>
      <c r="AA40" s="69"/>
      <c r="AB40" s="69"/>
      <c r="AC40" s="69"/>
      <c r="AD40" s="69"/>
      <c r="AE40" s="70"/>
      <c r="AF40" s="19"/>
      <c r="AG40" s="65" t="str">
        <f t="shared" si="5"/>
        <v>Válassz lemezt!</v>
      </c>
      <c r="AH40" s="66"/>
      <c r="AI40" s="66"/>
      <c r="AJ40" s="66"/>
      <c r="AK40" s="66"/>
      <c r="AL40" s="66"/>
      <c r="AM40" s="66"/>
      <c r="AN40" s="66"/>
      <c r="AO40" s="66"/>
      <c r="AP40" s="66"/>
      <c r="AQ40" s="67"/>
      <c r="AR40" s="17"/>
      <c r="AS40" s="4"/>
      <c r="AT40" s="1" t="s">
        <v>58</v>
      </c>
      <c r="BJ40" s="46">
        <f t="shared" si="1"/>
        <v>0</v>
      </c>
      <c r="BK40" s="33" t="s">
        <v>60</v>
      </c>
      <c r="BL40" s="36">
        <f t="shared" si="2"/>
        <v>0</v>
      </c>
      <c r="BM40" s="32" t="s">
        <v>59</v>
      </c>
      <c r="BN40" s="28"/>
    </row>
    <row r="41" spans="1:66" ht="11.25" customHeight="1" x14ac:dyDescent="0.25">
      <c r="A41" s="105">
        <v>24</v>
      </c>
      <c r="B41" s="105"/>
      <c r="C41" s="105"/>
      <c r="D41" s="105"/>
      <c r="E41" s="105"/>
      <c r="F41" s="58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60"/>
      <c r="U41" s="27"/>
      <c r="V41" s="68"/>
      <c r="W41" s="69"/>
      <c r="X41" s="69"/>
      <c r="Y41" s="69"/>
      <c r="Z41" s="69"/>
      <c r="AA41" s="69"/>
      <c r="AB41" s="69"/>
      <c r="AC41" s="69"/>
      <c r="AD41" s="69"/>
      <c r="AE41" s="70"/>
      <c r="AF41" s="19"/>
      <c r="AG41" s="65" t="str">
        <f t="shared" si="5"/>
        <v>Válassz lemezt!</v>
      </c>
      <c r="AH41" s="66"/>
      <c r="AI41" s="66"/>
      <c r="AJ41" s="66"/>
      <c r="AK41" s="66"/>
      <c r="AL41" s="66"/>
      <c r="AM41" s="66"/>
      <c r="AN41" s="66"/>
      <c r="AO41" s="66"/>
      <c r="AP41" s="66"/>
      <c r="AQ41" s="67"/>
      <c r="AR41" s="17"/>
      <c r="AS41" s="4"/>
      <c r="AT41" s="1" t="s">
        <v>80</v>
      </c>
      <c r="BJ41" s="46">
        <f t="shared" si="1"/>
        <v>0</v>
      </c>
      <c r="BK41" s="33" t="s">
        <v>60</v>
      </c>
      <c r="BL41" s="36">
        <f t="shared" si="2"/>
        <v>0</v>
      </c>
      <c r="BM41" s="32" t="s">
        <v>59</v>
      </c>
      <c r="BN41" s="28"/>
    </row>
    <row r="42" spans="1:66" x14ac:dyDescent="0.25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BL42" s="36">
        <f t="shared" si="2"/>
        <v>0</v>
      </c>
      <c r="BM42" s="32" t="s">
        <v>59</v>
      </c>
    </row>
    <row r="43" spans="1:66" x14ac:dyDescent="0.25">
      <c r="A43" s="50"/>
      <c r="B43" s="50"/>
      <c r="C43" s="50"/>
      <c r="D43" s="50"/>
      <c r="E43" s="50"/>
      <c r="F43" s="130"/>
      <c r="G43" s="130"/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0"/>
      <c r="T43" s="130"/>
      <c r="U43" s="50"/>
      <c r="V43" s="50"/>
      <c r="W43" s="57"/>
      <c r="X43" s="57"/>
      <c r="Y43" s="57"/>
      <c r="Z43" s="57"/>
      <c r="AA43" s="57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20"/>
      <c r="AS43" s="20"/>
      <c r="AV43" s="41"/>
      <c r="BL43" s="36">
        <f>SUM(AU20)</f>
        <v>0</v>
      </c>
      <c r="BM43" s="32" t="s">
        <v>59</v>
      </c>
    </row>
    <row r="44" spans="1:66" x14ac:dyDescent="0.25">
      <c r="A44" s="50"/>
      <c r="B44" s="50"/>
      <c r="C44" s="50"/>
      <c r="D44" s="50"/>
      <c r="E44" s="50"/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50"/>
      <c r="V44" s="50"/>
      <c r="W44" s="57"/>
      <c r="X44" s="57"/>
      <c r="Y44" s="57"/>
      <c r="Z44" s="57"/>
      <c r="AA44" s="57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20"/>
      <c r="AS44" s="20"/>
      <c r="AV44" s="41"/>
      <c r="BL44" s="36">
        <f>SUM(AU21)</f>
        <v>0</v>
      </c>
      <c r="BM44" s="32" t="s">
        <v>59</v>
      </c>
    </row>
    <row r="45" spans="1:66" x14ac:dyDescent="0.25">
      <c r="A45" s="50"/>
      <c r="B45" s="50"/>
      <c r="C45" s="50"/>
      <c r="D45" s="50"/>
      <c r="E45" s="50"/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50"/>
      <c r="V45" s="50"/>
      <c r="W45" s="57"/>
      <c r="X45" s="57"/>
      <c r="Y45" s="57"/>
      <c r="Z45" s="57"/>
      <c r="AA45" s="57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20"/>
      <c r="AS45" s="20"/>
      <c r="AV45" s="41"/>
      <c r="BL45" s="36">
        <f>SUM(AU28)</f>
        <v>0</v>
      </c>
      <c r="BM45" s="32" t="s">
        <v>59</v>
      </c>
    </row>
    <row r="46" spans="1:66" x14ac:dyDescent="0.25">
      <c r="A46" s="50"/>
      <c r="B46" s="50"/>
      <c r="C46" s="50"/>
      <c r="D46" s="50"/>
      <c r="E46" s="50"/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50"/>
      <c r="V46" s="50"/>
      <c r="W46" s="57"/>
      <c r="X46" s="57"/>
      <c r="Y46" s="57"/>
      <c r="Z46" s="57"/>
      <c r="AA46" s="57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20"/>
      <c r="AS46" s="20"/>
      <c r="AV46" s="41"/>
      <c r="BL46" s="36">
        <f>SUM(AU27)</f>
        <v>0</v>
      </c>
      <c r="BM46" s="32" t="s">
        <v>59</v>
      </c>
    </row>
    <row r="47" spans="1:66" x14ac:dyDescent="0.25">
      <c r="A47" s="50"/>
      <c r="B47" s="50"/>
      <c r="C47" s="50"/>
      <c r="D47" s="50"/>
      <c r="E47" s="50"/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50"/>
      <c r="V47" s="50"/>
      <c r="W47" s="48"/>
      <c r="X47" s="48"/>
      <c r="Y47" s="48"/>
      <c r="Z47" s="48"/>
      <c r="AA47" s="48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20"/>
      <c r="AS47" s="20"/>
      <c r="AV47" s="41"/>
      <c r="BL47" s="36"/>
      <c r="BM47" s="32"/>
    </row>
    <row r="48" spans="1:66" x14ac:dyDescent="0.25">
      <c r="A48" s="50"/>
      <c r="B48" s="50"/>
      <c r="C48" s="50"/>
      <c r="D48" s="50"/>
      <c r="E48" s="50"/>
      <c r="F48" s="130"/>
      <c r="G48" s="130"/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50"/>
      <c r="V48" s="50"/>
      <c r="W48" s="57"/>
      <c r="X48" s="57"/>
      <c r="Y48" s="57"/>
      <c r="Z48" s="57"/>
      <c r="AA48" s="57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20"/>
      <c r="AS48" s="20"/>
      <c r="AV48" s="41"/>
      <c r="BL48" s="36">
        <f>SUM(AU29)</f>
        <v>0</v>
      </c>
      <c r="BM48" s="32" t="s">
        <v>59</v>
      </c>
    </row>
    <row r="49" spans="1:65" x14ac:dyDescent="0.25">
      <c r="A49" s="50"/>
      <c r="B49" s="50"/>
      <c r="C49" s="50"/>
      <c r="D49" s="50"/>
      <c r="E49" s="50"/>
      <c r="F49" s="130"/>
      <c r="G49" s="130"/>
      <c r="H49" s="130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50"/>
      <c r="V49" s="50"/>
      <c r="W49" s="57"/>
      <c r="X49" s="57"/>
      <c r="Y49" s="57"/>
      <c r="Z49" s="57"/>
      <c r="AA49" s="57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20"/>
      <c r="AS49" s="20"/>
      <c r="AV49" s="41"/>
      <c r="BL49" s="36">
        <f>SUM(AU30)</f>
        <v>0</v>
      </c>
      <c r="BM49" s="32" t="s">
        <v>59</v>
      </c>
    </row>
    <row r="50" spans="1:65" x14ac:dyDescent="0.25">
      <c r="A50" s="50"/>
      <c r="B50" s="50"/>
      <c r="C50" s="50"/>
      <c r="D50" s="50"/>
      <c r="E50" s="50"/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0"/>
      <c r="U50" s="50"/>
      <c r="V50" s="50"/>
      <c r="W50" s="57"/>
      <c r="X50" s="57"/>
      <c r="Y50" s="57"/>
      <c r="Z50" s="57"/>
      <c r="AA50" s="57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20"/>
      <c r="AS50" s="20"/>
    </row>
    <row r="51" spans="1:65" x14ac:dyDescent="0.25">
      <c r="A51" s="50"/>
      <c r="B51" s="50"/>
      <c r="C51" s="50"/>
      <c r="D51" s="50"/>
      <c r="E51" s="50"/>
      <c r="F51" s="130"/>
      <c r="G51" s="130"/>
      <c r="H51" s="130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30"/>
      <c r="U51" s="50"/>
      <c r="V51" s="50"/>
      <c r="W51" s="57"/>
      <c r="X51" s="57"/>
      <c r="Y51" s="57"/>
      <c r="Z51" s="57"/>
      <c r="AA51" s="57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20"/>
      <c r="AS51" s="20"/>
    </row>
    <row r="52" spans="1:65" x14ac:dyDescent="0.25">
      <c r="A52" s="50"/>
      <c r="B52" s="50"/>
      <c r="C52" s="50"/>
      <c r="D52" s="50"/>
      <c r="E52" s="50"/>
      <c r="F52" s="130"/>
      <c r="G52" s="130"/>
      <c r="H52" s="130"/>
      <c r="I52" s="130"/>
      <c r="J52" s="130"/>
      <c r="K52" s="130"/>
      <c r="L52" s="130"/>
      <c r="M52" s="130"/>
      <c r="N52" s="130"/>
      <c r="O52" s="130"/>
      <c r="P52" s="130"/>
      <c r="Q52" s="130"/>
      <c r="R52" s="130"/>
      <c r="S52" s="130"/>
      <c r="T52" s="130"/>
      <c r="U52" s="50"/>
      <c r="V52" s="50"/>
      <c r="W52" s="57"/>
      <c r="X52" s="57"/>
      <c r="Y52" s="57"/>
      <c r="Z52" s="57"/>
      <c r="AA52" s="57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20"/>
      <c r="AS52" s="20"/>
    </row>
    <row r="53" spans="1:65" x14ac:dyDescent="0.25">
      <c r="A53" s="50"/>
      <c r="B53" s="50"/>
      <c r="C53" s="50"/>
      <c r="D53" s="50"/>
      <c r="E53" s="50"/>
      <c r="F53" s="130"/>
      <c r="G53" s="130"/>
      <c r="H53" s="130"/>
      <c r="I53" s="130"/>
      <c r="J53" s="130"/>
      <c r="K53" s="130"/>
      <c r="L53" s="130"/>
      <c r="M53" s="130"/>
      <c r="N53" s="130"/>
      <c r="O53" s="130"/>
      <c r="P53" s="130"/>
      <c r="Q53" s="130"/>
      <c r="R53" s="130"/>
      <c r="S53" s="130"/>
      <c r="T53" s="130"/>
      <c r="U53" s="50"/>
      <c r="V53" s="50"/>
      <c r="W53" s="57"/>
      <c r="X53" s="57"/>
      <c r="Y53" s="57"/>
      <c r="Z53" s="57"/>
      <c r="AA53" s="57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20"/>
      <c r="AS53" s="20"/>
    </row>
    <row r="54" spans="1:65" x14ac:dyDescent="0.25">
      <c r="A54" s="50"/>
      <c r="B54" s="50"/>
      <c r="C54" s="50"/>
      <c r="D54" s="50"/>
      <c r="E54" s="50"/>
      <c r="F54" s="130"/>
      <c r="G54" s="130"/>
      <c r="H54" s="130"/>
      <c r="I54" s="130"/>
      <c r="J54" s="130"/>
      <c r="K54" s="130"/>
      <c r="L54" s="130"/>
      <c r="M54" s="130"/>
      <c r="N54" s="130"/>
      <c r="O54" s="130"/>
      <c r="P54" s="130"/>
      <c r="Q54" s="130"/>
      <c r="R54" s="130"/>
      <c r="S54" s="130"/>
      <c r="T54" s="130"/>
      <c r="U54" s="50"/>
      <c r="V54" s="50"/>
      <c r="W54" s="57"/>
      <c r="X54" s="57"/>
      <c r="Y54" s="57"/>
      <c r="Z54" s="57"/>
      <c r="AA54" s="57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20"/>
      <c r="AS54" s="20"/>
    </row>
    <row r="55" spans="1:65" x14ac:dyDescent="0.25">
      <c r="A55" s="50"/>
      <c r="B55" s="50"/>
      <c r="C55" s="50"/>
      <c r="D55" s="50"/>
      <c r="E55" s="50"/>
      <c r="F55" s="130"/>
      <c r="G55" s="130"/>
      <c r="H55" s="130"/>
      <c r="I55" s="130"/>
      <c r="J55" s="130"/>
      <c r="K55" s="130"/>
      <c r="L55" s="130"/>
      <c r="M55" s="130"/>
      <c r="N55" s="130"/>
      <c r="O55" s="130"/>
      <c r="P55" s="130"/>
      <c r="Q55" s="130"/>
      <c r="R55" s="130"/>
      <c r="S55" s="130"/>
      <c r="T55" s="130"/>
      <c r="U55" s="50"/>
      <c r="V55" s="50"/>
      <c r="W55" s="57"/>
      <c r="X55" s="57"/>
      <c r="Y55" s="57"/>
      <c r="Z55" s="57"/>
      <c r="AA55" s="57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20"/>
      <c r="AS55" s="20"/>
    </row>
    <row r="56" spans="1:65" x14ac:dyDescent="0.25">
      <c r="A56" s="50"/>
      <c r="B56" s="50"/>
      <c r="C56" s="50"/>
      <c r="D56" s="50"/>
      <c r="E56" s="50"/>
      <c r="F56" s="130"/>
      <c r="G56" s="130"/>
      <c r="H56" s="130"/>
      <c r="I56" s="130"/>
      <c r="J56" s="130"/>
      <c r="K56" s="130"/>
      <c r="L56" s="130"/>
      <c r="M56" s="130"/>
      <c r="N56" s="130"/>
      <c r="O56" s="130"/>
      <c r="P56" s="130"/>
      <c r="Q56" s="130"/>
      <c r="R56" s="130"/>
      <c r="S56" s="130"/>
      <c r="T56" s="130"/>
      <c r="U56" s="50"/>
      <c r="V56" s="50"/>
      <c r="W56" s="57"/>
      <c r="X56" s="57"/>
      <c r="Y56" s="57"/>
      <c r="Z56" s="57"/>
      <c r="AA56" s="57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20"/>
      <c r="AS56" s="20"/>
    </row>
    <row r="57" spans="1:65" x14ac:dyDescent="0.25">
      <c r="A57" s="50"/>
      <c r="B57" s="50"/>
      <c r="C57" s="50"/>
      <c r="D57" s="50"/>
      <c r="E57" s="50"/>
      <c r="F57" s="130"/>
      <c r="G57" s="130"/>
      <c r="H57" s="130"/>
      <c r="I57" s="130"/>
      <c r="J57" s="130"/>
      <c r="K57" s="130"/>
      <c r="L57" s="130"/>
      <c r="M57" s="130"/>
      <c r="N57" s="130"/>
      <c r="O57" s="130"/>
      <c r="P57" s="130"/>
      <c r="Q57" s="130"/>
      <c r="R57" s="130"/>
      <c r="S57" s="130"/>
      <c r="T57" s="130"/>
      <c r="U57" s="50"/>
      <c r="V57" s="50"/>
      <c r="W57" s="57"/>
      <c r="X57" s="57"/>
      <c r="Y57" s="57"/>
      <c r="Z57" s="57"/>
      <c r="AA57" s="57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20"/>
      <c r="AS57" s="20"/>
    </row>
    <row r="58" spans="1:65" x14ac:dyDescent="0.25">
      <c r="A58" s="50"/>
      <c r="B58" s="50"/>
      <c r="C58" s="50"/>
      <c r="D58" s="50"/>
      <c r="E58" s="50"/>
      <c r="F58" s="130"/>
      <c r="G58" s="130"/>
      <c r="H58" s="130"/>
      <c r="I58" s="130"/>
      <c r="J58" s="130"/>
      <c r="K58" s="130"/>
      <c r="L58" s="130"/>
      <c r="M58" s="130"/>
      <c r="N58" s="130"/>
      <c r="O58" s="130"/>
      <c r="P58" s="130"/>
      <c r="Q58" s="130"/>
      <c r="R58" s="130"/>
      <c r="S58" s="130"/>
      <c r="T58" s="130"/>
      <c r="U58" s="50"/>
      <c r="V58" s="50"/>
      <c r="W58" s="57"/>
      <c r="X58" s="57"/>
      <c r="Y58" s="57"/>
      <c r="Z58" s="57"/>
      <c r="AA58" s="57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20"/>
      <c r="AS58" s="20"/>
    </row>
    <row r="59" spans="1:65" x14ac:dyDescent="0.25">
      <c r="A59" s="50"/>
      <c r="B59" s="50"/>
      <c r="C59" s="50"/>
      <c r="D59" s="50"/>
      <c r="E59" s="50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0"/>
      <c r="V59" s="50"/>
      <c r="W59" s="57"/>
      <c r="X59" s="57"/>
      <c r="Y59" s="57"/>
      <c r="Z59" s="57"/>
      <c r="AA59" s="57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20"/>
      <c r="AS59" s="20"/>
    </row>
    <row r="60" spans="1:65" x14ac:dyDescent="0.25">
      <c r="A60" s="50"/>
      <c r="B60" s="50"/>
      <c r="C60" s="50"/>
      <c r="D60" s="50"/>
      <c r="E60" s="50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0"/>
      <c r="V60" s="50"/>
      <c r="W60" s="57"/>
      <c r="X60" s="57"/>
      <c r="Y60" s="57"/>
      <c r="Z60" s="57"/>
      <c r="AA60" s="57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20"/>
      <c r="AS60" s="20"/>
    </row>
    <row r="61" spans="1:65" x14ac:dyDescent="0.25">
      <c r="A61" s="50"/>
      <c r="B61" s="50"/>
      <c r="C61" s="50"/>
      <c r="D61" s="50"/>
      <c r="E61" s="50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0"/>
      <c r="V61" s="50"/>
      <c r="W61" s="57"/>
      <c r="X61" s="57"/>
      <c r="Y61" s="57"/>
      <c r="Z61" s="57"/>
      <c r="AA61" s="57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20"/>
      <c r="AS61" s="20"/>
    </row>
    <row r="62" spans="1:65" x14ac:dyDescent="0.25">
      <c r="A62" s="50"/>
      <c r="B62" s="50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7"/>
      <c r="X62" s="57"/>
      <c r="Y62" s="57"/>
      <c r="Z62" s="57"/>
      <c r="AA62" s="57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0"/>
      <c r="AP62" s="50"/>
      <c r="AQ62" s="50"/>
      <c r="AR62" s="20"/>
      <c r="AS62" s="20"/>
    </row>
    <row r="63" spans="1:65" x14ac:dyDescent="0.25">
      <c r="A63" s="50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7"/>
      <c r="X63" s="57"/>
      <c r="Y63" s="57"/>
      <c r="Z63" s="57"/>
      <c r="AA63" s="57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0"/>
      <c r="AP63" s="50"/>
      <c r="AQ63" s="50"/>
      <c r="AR63" s="20"/>
      <c r="AS63" s="20"/>
    </row>
    <row r="64" spans="1:65" x14ac:dyDescent="0.25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</row>
    <row r="65" spans="1:45" x14ac:dyDescent="0.25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</row>
    <row r="66" spans="1:45" x14ac:dyDescent="0.25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</row>
    <row r="67" spans="1:45" x14ac:dyDescent="0.25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</row>
    <row r="68" spans="1:45" x14ac:dyDescent="0.25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</row>
    <row r="69" spans="1:45" x14ac:dyDescent="0.25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</row>
    <row r="70" spans="1:45" x14ac:dyDescent="0.25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</row>
    <row r="71" spans="1:45" x14ac:dyDescent="0.25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</row>
    <row r="72" spans="1:45" x14ac:dyDescent="0.25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</row>
    <row r="73" spans="1:45" x14ac:dyDescent="0.25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</row>
    <row r="74" spans="1:45" x14ac:dyDescent="0.25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</row>
    <row r="75" spans="1:45" x14ac:dyDescent="0.25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</row>
    <row r="76" spans="1:45" x14ac:dyDescent="0.25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</row>
    <row r="77" spans="1:45" x14ac:dyDescent="0.25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</row>
    <row r="78" spans="1:45" x14ac:dyDescent="0.25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</row>
    <row r="79" spans="1:45" x14ac:dyDescent="0.25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</row>
    <row r="80" spans="1:45" x14ac:dyDescent="0.25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</row>
    <row r="81" spans="1:45" x14ac:dyDescent="0.25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</row>
    <row r="82" spans="1:45" x14ac:dyDescent="0.25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</row>
    <row r="83" spans="1:45" x14ac:dyDescent="0.25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</row>
    <row r="84" spans="1:45" x14ac:dyDescent="0.25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</row>
    <row r="85" spans="1:45" x14ac:dyDescent="0.25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</row>
    <row r="86" spans="1:45" x14ac:dyDescent="0.25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</row>
    <row r="87" spans="1:45" x14ac:dyDescent="0.25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</row>
    <row r="88" spans="1:45" x14ac:dyDescent="0.25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</row>
    <row r="89" spans="1:45" x14ac:dyDescent="0.25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</row>
    <row r="90" spans="1:45" x14ac:dyDescent="0.25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</row>
    <row r="91" spans="1:45" x14ac:dyDescent="0.25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</row>
    <row r="92" spans="1:45" x14ac:dyDescent="0.25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</row>
    <row r="93" spans="1:45" x14ac:dyDescent="0.25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</row>
    <row r="94" spans="1:45" x14ac:dyDescent="0.25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</row>
    <row r="95" spans="1:45" x14ac:dyDescent="0.25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</row>
    <row r="96" spans="1:45" x14ac:dyDescent="0.25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</row>
    <row r="97" spans="1:45" x14ac:dyDescent="0.25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</row>
    <row r="98" spans="1:45" x14ac:dyDescent="0.25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</row>
    <row r="99" spans="1:45" x14ac:dyDescent="0.25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</row>
    <row r="100" spans="1:45" x14ac:dyDescent="0.25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</row>
    <row r="101" spans="1:45" x14ac:dyDescent="0.25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</row>
    <row r="102" spans="1:45" x14ac:dyDescent="0.25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</row>
    <row r="103" spans="1:45" x14ac:dyDescent="0.25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</row>
    <row r="104" spans="1:45" x14ac:dyDescent="0.25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</row>
    <row r="105" spans="1:45" x14ac:dyDescent="0.25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</row>
    <row r="106" spans="1:45" x14ac:dyDescent="0.25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</row>
    <row r="107" spans="1:45" x14ac:dyDescent="0.25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</row>
    <row r="108" spans="1:45" x14ac:dyDescent="0.25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</row>
    <row r="109" spans="1:45" x14ac:dyDescent="0.25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</row>
    <row r="110" spans="1:45" x14ac:dyDescent="0.25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</row>
    <row r="111" spans="1:45" x14ac:dyDescent="0.25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</row>
    <row r="112" spans="1:45" x14ac:dyDescent="0.25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</row>
    <row r="113" spans="1:45" x14ac:dyDescent="0.25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</row>
    <row r="114" spans="1:45" x14ac:dyDescent="0.25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</row>
    <row r="115" spans="1:45" x14ac:dyDescent="0.25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</row>
    <row r="116" spans="1:45" x14ac:dyDescent="0.25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</row>
    <row r="117" spans="1:45" x14ac:dyDescent="0.25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</row>
    <row r="118" spans="1:45" x14ac:dyDescent="0.25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</row>
    <row r="119" spans="1:45" x14ac:dyDescent="0.25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</row>
    <row r="120" spans="1:45" x14ac:dyDescent="0.25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</row>
    <row r="121" spans="1:45" x14ac:dyDescent="0.25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</row>
    <row r="122" spans="1:45" x14ac:dyDescent="0.25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</row>
    <row r="123" spans="1:45" x14ac:dyDescent="0.25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</row>
    <row r="124" spans="1:45" x14ac:dyDescent="0.25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</row>
    <row r="125" spans="1:45" x14ac:dyDescent="0.25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</row>
    <row r="126" spans="1:45" x14ac:dyDescent="0.25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</row>
    <row r="127" spans="1:45" x14ac:dyDescent="0.25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</row>
    <row r="128" spans="1:45" x14ac:dyDescent="0.25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</row>
    <row r="129" spans="1:45" x14ac:dyDescent="0.25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</row>
    <row r="130" spans="1:45" x14ac:dyDescent="0.25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</row>
    <row r="131" spans="1:45" x14ac:dyDescent="0.25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</row>
    <row r="132" spans="1:45" x14ac:dyDescent="0.25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</row>
    <row r="133" spans="1:45" x14ac:dyDescent="0.25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</row>
    <row r="134" spans="1:45" x14ac:dyDescent="0.25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</row>
    <row r="135" spans="1:45" x14ac:dyDescent="0.25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</row>
    <row r="136" spans="1:45" x14ac:dyDescent="0.25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</row>
    <row r="137" spans="1:45" x14ac:dyDescent="0.25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</row>
    <row r="138" spans="1:45" x14ac:dyDescent="0.25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</row>
    <row r="139" spans="1:45" x14ac:dyDescent="0.25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</row>
    <row r="140" spans="1:45" x14ac:dyDescent="0.25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</row>
    <row r="141" spans="1:45" x14ac:dyDescent="0.25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</row>
    <row r="142" spans="1:45" x14ac:dyDescent="0.25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</row>
    <row r="143" spans="1:45" x14ac:dyDescent="0.25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</row>
    <row r="144" spans="1:45" x14ac:dyDescent="0.25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</row>
    <row r="145" spans="1:45" x14ac:dyDescent="0.25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</row>
    <row r="146" spans="1:45" x14ac:dyDescent="0.25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</row>
    <row r="147" spans="1:45" x14ac:dyDescent="0.25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</row>
    <row r="148" spans="1:45" x14ac:dyDescent="0.25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</row>
    <row r="149" spans="1:45" x14ac:dyDescent="0.25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</row>
    <row r="150" spans="1:45" x14ac:dyDescent="0.25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</row>
    <row r="151" spans="1:45" x14ac:dyDescent="0.25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</row>
    <row r="152" spans="1:45" x14ac:dyDescent="0.25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</row>
    <row r="153" spans="1:45" x14ac:dyDescent="0.25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</row>
    <row r="154" spans="1:45" x14ac:dyDescent="0.25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</row>
    <row r="155" spans="1:45" x14ac:dyDescent="0.25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</row>
    <row r="156" spans="1:45" x14ac:dyDescent="0.25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</row>
    <row r="157" spans="1:45" x14ac:dyDescent="0.25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</row>
    <row r="158" spans="1:45" x14ac:dyDescent="0.25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</row>
    <row r="159" spans="1:45" x14ac:dyDescent="0.25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</row>
    <row r="160" spans="1:45" x14ac:dyDescent="0.25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</row>
    <row r="161" spans="1:45" x14ac:dyDescent="0.25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</row>
    <row r="162" spans="1:45" x14ac:dyDescent="0.25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</row>
    <row r="163" spans="1:45" x14ac:dyDescent="0.25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</row>
    <row r="164" spans="1:45" x14ac:dyDescent="0.25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</row>
    <row r="165" spans="1:45" x14ac:dyDescent="0.25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</row>
    <row r="166" spans="1:45" x14ac:dyDescent="0.25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</row>
    <row r="167" spans="1:45" x14ac:dyDescent="0.25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</row>
    <row r="168" spans="1:45" x14ac:dyDescent="0.25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</row>
    <row r="169" spans="1:45" x14ac:dyDescent="0.25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</row>
    <row r="170" spans="1:45" x14ac:dyDescent="0.25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</row>
    <row r="171" spans="1:45" x14ac:dyDescent="0.25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</row>
    <row r="172" spans="1:45" x14ac:dyDescent="0.25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</row>
    <row r="173" spans="1:45" x14ac:dyDescent="0.25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</row>
    <row r="174" spans="1:45" x14ac:dyDescent="0.25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</row>
    <row r="175" spans="1:45" x14ac:dyDescent="0.25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</row>
    <row r="176" spans="1:45" x14ac:dyDescent="0.25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</row>
    <row r="177" spans="1:45" x14ac:dyDescent="0.25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</row>
    <row r="178" spans="1:45" x14ac:dyDescent="0.25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</row>
    <row r="179" spans="1:45" x14ac:dyDescent="0.25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</row>
    <row r="180" spans="1:45" x14ac:dyDescent="0.25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</row>
    <row r="181" spans="1:45" x14ac:dyDescent="0.25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</row>
    <row r="182" spans="1:45" x14ac:dyDescent="0.25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</row>
    <row r="183" spans="1:45" x14ac:dyDescent="0.25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</row>
    <row r="184" spans="1:45" x14ac:dyDescent="0.25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</row>
    <row r="185" spans="1:45" x14ac:dyDescent="0.25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</row>
    <row r="186" spans="1:45" x14ac:dyDescent="0.25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</row>
    <row r="187" spans="1:45" x14ac:dyDescent="0.25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</row>
    <row r="188" spans="1:45" x14ac:dyDescent="0.25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</row>
    <row r="189" spans="1:45" x14ac:dyDescent="0.25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</row>
    <row r="190" spans="1:45" x14ac:dyDescent="0.25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</row>
    <row r="191" spans="1:45" x14ac:dyDescent="0.25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</row>
    <row r="192" spans="1:45" x14ac:dyDescent="0.25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</row>
    <row r="193" spans="1:45" x14ac:dyDescent="0.25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</row>
    <row r="194" spans="1:45" x14ac:dyDescent="0.25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</row>
    <row r="195" spans="1:45" x14ac:dyDescent="0.25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</row>
    <row r="196" spans="1:45" x14ac:dyDescent="0.25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</row>
    <row r="197" spans="1:45" x14ac:dyDescent="0.25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</row>
    <row r="198" spans="1:45" x14ac:dyDescent="0.25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</row>
    <row r="199" spans="1:45" x14ac:dyDescent="0.25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</row>
    <row r="200" spans="1:45" x14ac:dyDescent="0.25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</row>
    <row r="201" spans="1:45" x14ac:dyDescent="0.25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</row>
    <row r="202" spans="1:45" x14ac:dyDescent="0.25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</row>
    <row r="203" spans="1:45" x14ac:dyDescent="0.25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</row>
    <row r="204" spans="1:45" x14ac:dyDescent="0.25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</row>
    <row r="205" spans="1:45" x14ac:dyDescent="0.25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</row>
    <row r="206" spans="1:45" x14ac:dyDescent="0.25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</row>
    <row r="207" spans="1:45" x14ac:dyDescent="0.25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</row>
    <row r="208" spans="1:45" x14ac:dyDescent="0.25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</row>
    <row r="209" spans="1:45" x14ac:dyDescent="0.25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</row>
    <row r="210" spans="1:45" x14ac:dyDescent="0.25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</row>
    <row r="211" spans="1:45" x14ac:dyDescent="0.25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</row>
    <row r="212" spans="1:45" x14ac:dyDescent="0.25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</row>
    <row r="213" spans="1:45" x14ac:dyDescent="0.25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</row>
    <row r="214" spans="1:45" x14ac:dyDescent="0.25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</row>
    <row r="215" spans="1:45" x14ac:dyDescent="0.25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</row>
    <row r="216" spans="1:45" x14ac:dyDescent="0.25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</row>
    <row r="217" spans="1:45" x14ac:dyDescent="0.25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</row>
    <row r="218" spans="1:45" x14ac:dyDescent="0.25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</row>
    <row r="219" spans="1:45" x14ac:dyDescent="0.25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</row>
    <row r="220" spans="1:45" x14ac:dyDescent="0.25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</row>
    <row r="221" spans="1:45" x14ac:dyDescent="0.25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</row>
    <row r="222" spans="1:45" x14ac:dyDescent="0.25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</row>
    <row r="223" spans="1:45" x14ac:dyDescent="0.25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</row>
    <row r="224" spans="1:45" x14ac:dyDescent="0.25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</row>
    <row r="225" spans="1:45" x14ac:dyDescent="0.25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</row>
    <row r="226" spans="1:45" x14ac:dyDescent="0.25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</row>
    <row r="227" spans="1:45" x14ac:dyDescent="0.25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</row>
    <row r="228" spans="1:45" x14ac:dyDescent="0.25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</row>
    <row r="229" spans="1:45" x14ac:dyDescent="0.25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</row>
    <row r="230" spans="1:45" x14ac:dyDescent="0.25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</row>
    <row r="231" spans="1:45" x14ac:dyDescent="0.25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</row>
    <row r="232" spans="1:45" x14ac:dyDescent="0.25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</row>
    <row r="233" spans="1:45" x14ac:dyDescent="0.25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</row>
    <row r="234" spans="1:45" x14ac:dyDescent="0.25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</row>
    <row r="235" spans="1:45" x14ac:dyDescent="0.25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</row>
    <row r="236" spans="1:45" x14ac:dyDescent="0.25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</row>
    <row r="237" spans="1:45" x14ac:dyDescent="0.25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</row>
    <row r="238" spans="1:45" x14ac:dyDescent="0.25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</row>
    <row r="239" spans="1:45" x14ac:dyDescent="0.25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</row>
    <row r="240" spans="1:45" x14ac:dyDescent="0.25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</row>
    <row r="241" spans="1:45" x14ac:dyDescent="0.25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</row>
    <row r="242" spans="1:45" x14ac:dyDescent="0.25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</row>
    <row r="243" spans="1:45" x14ac:dyDescent="0.25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</row>
    <row r="244" spans="1:45" x14ac:dyDescent="0.25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</row>
    <row r="245" spans="1:45" x14ac:dyDescent="0.25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</row>
    <row r="246" spans="1:45" x14ac:dyDescent="0.25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</row>
    <row r="247" spans="1:45" x14ac:dyDescent="0.25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</row>
    <row r="248" spans="1:45" x14ac:dyDescent="0.25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</row>
    <row r="249" spans="1:45" x14ac:dyDescent="0.25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</row>
    <row r="250" spans="1:45" x14ac:dyDescent="0.25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</row>
    <row r="251" spans="1:45" x14ac:dyDescent="0.25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</row>
    <row r="252" spans="1:45" x14ac:dyDescent="0.25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</row>
    <row r="253" spans="1:45" x14ac:dyDescent="0.25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</row>
    <row r="254" spans="1:45" x14ac:dyDescent="0.25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</row>
    <row r="255" spans="1:45" x14ac:dyDescent="0.25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</row>
    <row r="256" spans="1:45" x14ac:dyDescent="0.25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</row>
    <row r="257" spans="1:45" x14ac:dyDescent="0.25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</row>
    <row r="258" spans="1:45" x14ac:dyDescent="0.25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</row>
    <row r="259" spans="1:45" x14ac:dyDescent="0.25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</row>
    <row r="260" spans="1:45" x14ac:dyDescent="0.25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</row>
    <row r="261" spans="1:45" x14ac:dyDescent="0.25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</row>
    <row r="262" spans="1:45" x14ac:dyDescent="0.25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</row>
    <row r="263" spans="1:45" x14ac:dyDescent="0.25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</row>
    <row r="264" spans="1:45" x14ac:dyDescent="0.25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</row>
    <row r="265" spans="1:45" x14ac:dyDescent="0.25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</row>
    <row r="266" spans="1:45" x14ac:dyDescent="0.25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</row>
    <row r="267" spans="1:45" x14ac:dyDescent="0.25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</row>
    <row r="268" spans="1:45" x14ac:dyDescent="0.25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</row>
    <row r="269" spans="1:45" x14ac:dyDescent="0.25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</row>
    <row r="270" spans="1:45" x14ac:dyDescent="0.25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</row>
    <row r="271" spans="1:45" x14ac:dyDescent="0.25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</row>
    <row r="272" spans="1:45" x14ac:dyDescent="0.25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</row>
    <row r="273" spans="1:45" x14ac:dyDescent="0.25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</row>
    <row r="274" spans="1:45" x14ac:dyDescent="0.25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</row>
    <row r="275" spans="1:45" x14ac:dyDescent="0.25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</row>
    <row r="276" spans="1:45" x14ac:dyDescent="0.25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</row>
    <row r="277" spans="1:45" x14ac:dyDescent="0.25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</row>
    <row r="278" spans="1:45" x14ac:dyDescent="0.25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</row>
    <row r="279" spans="1:45" x14ac:dyDescent="0.25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</row>
    <row r="280" spans="1:45" x14ac:dyDescent="0.25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</row>
    <row r="281" spans="1:45" x14ac:dyDescent="0.25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</row>
    <row r="282" spans="1:45" x14ac:dyDescent="0.25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</row>
    <row r="283" spans="1:45" x14ac:dyDescent="0.25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</row>
    <row r="284" spans="1:45" x14ac:dyDescent="0.25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</row>
    <row r="285" spans="1:45" x14ac:dyDescent="0.25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</row>
    <row r="286" spans="1:45" x14ac:dyDescent="0.25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</row>
    <row r="287" spans="1:45" x14ac:dyDescent="0.25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</row>
    <row r="288" spans="1:45" x14ac:dyDescent="0.25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</row>
    <row r="289" spans="1:45" x14ac:dyDescent="0.25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</row>
    <row r="290" spans="1:45" x14ac:dyDescent="0.25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</row>
    <row r="291" spans="1:45" x14ac:dyDescent="0.25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</row>
    <row r="292" spans="1:45" x14ac:dyDescent="0.25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</row>
    <row r="293" spans="1:45" x14ac:dyDescent="0.25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</row>
    <row r="294" spans="1:45" x14ac:dyDescent="0.25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</row>
    <row r="295" spans="1:45" x14ac:dyDescent="0.25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</row>
    <row r="296" spans="1:45" x14ac:dyDescent="0.25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</row>
    <row r="297" spans="1:45" x14ac:dyDescent="0.25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</row>
    <row r="298" spans="1:45" x14ac:dyDescent="0.25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</row>
    <row r="299" spans="1:45" x14ac:dyDescent="0.25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</row>
    <row r="300" spans="1:45" x14ac:dyDescent="0.25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</row>
    <row r="301" spans="1:45" x14ac:dyDescent="0.25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</row>
    <row r="302" spans="1:45" x14ac:dyDescent="0.25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</row>
    <row r="303" spans="1:45" x14ac:dyDescent="0.25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</row>
    <row r="304" spans="1:45" x14ac:dyDescent="0.25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</row>
    <row r="305" spans="1:45" x14ac:dyDescent="0.25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</row>
    <row r="306" spans="1:45" x14ac:dyDescent="0.25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</row>
    <row r="307" spans="1:45" x14ac:dyDescent="0.25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</row>
    <row r="308" spans="1:45" x14ac:dyDescent="0.25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</row>
    <row r="309" spans="1:45" x14ac:dyDescent="0.25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</row>
    <row r="310" spans="1:45" x14ac:dyDescent="0.25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</row>
    <row r="311" spans="1:45" x14ac:dyDescent="0.25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</row>
    <row r="312" spans="1:45" x14ac:dyDescent="0.25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</row>
    <row r="313" spans="1:45" x14ac:dyDescent="0.25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</row>
    <row r="314" spans="1:45" x14ac:dyDescent="0.25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</row>
    <row r="315" spans="1:45" x14ac:dyDescent="0.25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</row>
    <row r="316" spans="1:45" x14ac:dyDescent="0.25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</row>
    <row r="317" spans="1:45" x14ac:dyDescent="0.25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</row>
    <row r="318" spans="1:45" x14ac:dyDescent="0.25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</row>
    <row r="319" spans="1:45" x14ac:dyDescent="0.25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</row>
    <row r="320" spans="1:45" x14ac:dyDescent="0.25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</row>
    <row r="321" spans="1:45" x14ac:dyDescent="0.25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</row>
    <row r="322" spans="1:45" x14ac:dyDescent="0.25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</row>
    <row r="323" spans="1:45" x14ac:dyDescent="0.25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</row>
    <row r="324" spans="1:45" x14ac:dyDescent="0.25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</row>
    <row r="325" spans="1:45" x14ac:dyDescent="0.25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</row>
    <row r="326" spans="1:45" x14ac:dyDescent="0.25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</row>
    <row r="327" spans="1:45" x14ac:dyDescent="0.25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</row>
    <row r="328" spans="1:45" x14ac:dyDescent="0.25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</row>
    <row r="329" spans="1:45" x14ac:dyDescent="0.25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</row>
    <row r="330" spans="1:45" x14ac:dyDescent="0.25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</row>
    <row r="331" spans="1:45" x14ac:dyDescent="0.25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</row>
    <row r="332" spans="1:45" x14ac:dyDescent="0.25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</row>
    <row r="333" spans="1:45" x14ac:dyDescent="0.25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</row>
    <row r="334" spans="1:45" x14ac:dyDescent="0.25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</row>
    <row r="335" spans="1:45" x14ac:dyDescent="0.25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</row>
    <row r="336" spans="1:45" x14ac:dyDescent="0.25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</row>
    <row r="337" spans="1:45" x14ac:dyDescent="0.25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</row>
    <row r="338" spans="1:45" x14ac:dyDescent="0.25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</row>
    <row r="339" spans="1:45" x14ac:dyDescent="0.25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</row>
    <row r="340" spans="1:45" x14ac:dyDescent="0.25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</row>
    <row r="341" spans="1:45" x14ac:dyDescent="0.25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</row>
    <row r="342" spans="1:45" x14ac:dyDescent="0.25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</row>
    <row r="343" spans="1:45" x14ac:dyDescent="0.25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</row>
    <row r="344" spans="1:45" x14ac:dyDescent="0.25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</row>
    <row r="345" spans="1:45" x14ac:dyDescent="0.25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</row>
    <row r="346" spans="1:45" x14ac:dyDescent="0.25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</row>
    <row r="347" spans="1:45" x14ac:dyDescent="0.25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</row>
    <row r="348" spans="1:45" x14ac:dyDescent="0.25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</row>
    <row r="349" spans="1:45" x14ac:dyDescent="0.25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</row>
    <row r="350" spans="1:45" x14ac:dyDescent="0.25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</row>
    <row r="351" spans="1:45" x14ac:dyDescent="0.25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</row>
    <row r="352" spans="1:45" x14ac:dyDescent="0.25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</row>
    <row r="353" spans="1:45" x14ac:dyDescent="0.25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</row>
    <row r="354" spans="1:45" x14ac:dyDescent="0.25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</row>
    <row r="355" spans="1:45" x14ac:dyDescent="0.25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</row>
    <row r="356" spans="1:45" x14ac:dyDescent="0.25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</row>
    <row r="357" spans="1:45" x14ac:dyDescent="0.25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</row>
    <row r="358" spans="1:45" x14ac:dyDescent="0.25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</row>
    <row r="359" spans="1:45" x14ac:dyDescent="0.25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</row>
    <row r="360" spans="1:45" x14ac:dyDescent="0.25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</row>
    <row r="361" spans="1:45" x14ac:dyDescent="0.25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</row>
    <row r="362" spans="1:45" x14ac:dyDescent="0.25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</row>
    <row r="363" spans="1:45" x14ac:dyDescent="0.25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</row>
    <row r="364" spans="1:45" x14ac:dyDescent="0.25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</row>
    <row r="365" spans="1:45" x14ac:dyDescent="0.25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</row>
    <row r="366" spans="1:45" x14ac:dyDescent="0.25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</row>
    <row r="367" spans="1:45" x14ac:dyDescent="0.25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</row>
    <row r="368" spans="1:45" x14ac:dyDescent="0.25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</row>
    <row r="369" spans="1:45" x14ac:dyDescent="0.25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</row>
    <row r="370" spans="1:45" x14ac:dyDescent="0.25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</row>
    <row r="371" spans="1:45" x14ac:dyDescent="0.25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</row>
    <row r="372" spans="1:45" x14ac:dyDescent="0.25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</row>
    <row r="373" spans="1:45" x14ac:dyDescent="0.25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</row>
    <row r="374" spans="1:45" x14ac:dyDescent="0.25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</row>
    <row r="375" spans="1:45" x14ac:dyDescent="0.25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</row>
    <row r="376" spans="1:45" x14ac:dyDescent="0.25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</row>
    <row r="377" spans="1:45" x14ac:dyDescent="0.25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</row>
    <row r="378" spans="1:45" x14ac:dyDescent="0.25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</row>
    <row r="379" spans="1:45" x14ac:dyDescent="0.25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</row>
    <row r="380" spans="1:45" x14ac:dyDescent="0.25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</row>
    <row r="381" spans="1:45" x14ac:dyDescent="0.25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</row>
    <row r="382" spans="1:45" x14ac:dyDescent="0.25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</row>
    <row r="383" spans="1:45" x14ac:dyDescent="0.25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</row>
    <row r="384" spans="1:45" x14ac:dyDescent="0.25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</row>
    <row r="385" spans="1:45" x14ac:dyDescent="0.25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</row>
    <row r="386" spans="1:45" x14ac:dyDescent="0.25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</row>
    <row r="387" spans="1:45" x14ac:dyDescent="0.25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</row>
    <row r="388" spans="1:45" x14ac:dyDescent="0.25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</row>
    <row r="389" spans="1:45" x14ac:dyDescent="0.25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</row>
    <row r="390" spans="1:45" x14ac:dyDescent="0.25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</row>
    <row r="391" spans="1:45" x14ac:dyDescent="0.25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</row>
    <row r="392" spans="1:45" x14ac:dyDescent="0.25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</row>
    <row r="393" spans="1:45" x14ac:dyDescent="0.25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</row>
    <row r="394" spans="1:45" x14ac:dyDescent="0.25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</row>
    <row r="395" spans="1:45" x14ac:dyDescent="0.25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</row>
    <row r="396" spans="1:45" x14ac:dyDescent="0.25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</row>
    <row r="397" spans="1:45" x14ac:dyDescent="0.25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</row>
    <row r="398" spans="1:45" x14ac:dyDescent="0.25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</row>
    <row r="399" spans="1:45" x14ac:dyDescent="0.25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</row>
    <row r="400" spans="1:45" x14ac:dyDescent="0.25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</row>
    <row r="401" spans="1:45" x14ac:dyDescent="0.25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</row>
    <row r="402" spans="1:45" x14ac:dyDescent="0.25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</row>
    <row r="403" spans="1:45" x14ac:dyDescent="0.25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</row>
    <row r="404" spans="1:45" x14ac:dyDescent="0.25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</row>
    <row r="405" spans="1:45" x14ac:dyDescent="0.25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</row>
    <row r="406" spans="1:45" x14ac:dyDescent="0.25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</row>
    <row r="407" spans="1:45" x14ac:dyDescent="0.25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</row>
    <row r="408" spans="1:45" x14ac:dyDescent="0.25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</row>
    <row r="409" spans="1:45" x14ac:dyDescent="0.25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</row>
    <row r="410" spans="1:45" x14ac:dyDescent="0.25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</row>
    <row r="411" spans="1:45" x14ac:dyDescent="0.25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</row>
    <row r="412" spans="1:45" x14ac:dyDescent="0.25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</row>
    <row r="413" spans="1:45" x14ac:dyDescent="0.25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</row>
    <row r="414" spans="1:45" x14ac:dyDescent="0.25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</row>
    <row r="415" spans="1:45" x14ac:dyDescent="0.25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</row>
    <row r="416" spans="1:45" x14ac:dyDescent="0.25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</row>
    <row r="417" spans="1:45" x14ac:dyDescent="0.25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</row>
    <row r="418" spans="1:45" x14ac:dyDescent="0.25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</row>
    <row r="419" spans="1:45" x14ac:dyDescent="0.25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</row>
    <row r="420" spans="1:45" x14ac:dyDescent="0.25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</row>
    <row r="421" spans="1:45" x14ac:dyDescent="0.25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</row>
    <row r="422" spans="1:45" x14ac:dyDescent="0.25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</row>
    <row r="423" spans="1:45" x14ac:dyDescent="0.25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</row>
    <row r="424" spans="1:45" x14ac:dyDescent="0.25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</row>
    <row r="425" spans="1:45" x14ac:dyDescent="0.25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</row>
    <row r="426" spans="1:45" x14ac:dyDescent="0.25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</row>
    <row r="427" spans="1:45" x14ac:dyDescent="0.25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</row>
    <row r="428" spans="1:45" x14ac:dyDescent="0.25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</row>
    <row r="429" spans="1:45" x14ac:dyDescent="0.25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</row>
    <row r="430" spans="1:45" x14ac:dyDescent="0.25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</row>
    <row r="431" spans="1:45" x14ac:dyDescent="0.25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</row>
    <row r="432" spans="1:45" x14ac:dyDescent="0.25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</row>
    <row r="433" spans="1:45" x14ac:dyDescent="0.25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</row>
    <row r="434" spans="1:45" x14ac:dyDescent="0.25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</row>
    <row r="435" spans="1:45" x14ac:dyDescent="0.25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</row>
    <row r="436" spans="1:45" x14ac:dyDescent="0.25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</row>
    <row r="437" spans="1:45" x14ac:dyDescent="0.25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</row>
    <row r="438" spans="1:45" x14ac:dyDescent="0.25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</row>
    <row r="439" spans="1:45" x14ac:dyDescent="0.25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</row>
    <row r="440" spans="1:45" x14ac:dyDescent="0.25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</row>
    <row r="441" spans="1:45" x14ac:dyDescent="0.25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</row>
    <row r="442" spans="1:45" x14ac:dyDescent="0.25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</row>
    <row r="443" spans="1:45" x14ac:dyDescent="0.25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</row>
    <row r="444" spans="1:45" x14ac:dyDescent="0.25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</row>
    <row r="445" spans="1:45" x14ac:dyDescent="0.25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</row>
    <row r="446" spans="1:45" x14ac:dyDescent="0.25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</row>
    <row r="447" spans="1:45" x14ac:dyDescent="0.25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</row>
    <row r="448" spans="1:45" x14ac:dyDescent="0.25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</row>
    <row r="449" spans="1:45" x14ac:dyDescent="0.25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</row>
    <row r="450" spans="1:45" x14ac:dyDescent="0.25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</row>
    <row r="451" spans="1:45" x14ac:dyDescent="0.25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</row>
    <row r="452" spans="1:45" x14ac:dyDescent="0.25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</row>
    <row r="453" spans="1:45" x14ac:dyDescent="0.25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</row>
    <row r="454" spans="1:45" x14ac:dyDescent="0.25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</row>
    <row r="455" spans="1:45" x14ac:dyDescent="0.25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</row>
    <row r="456" spans="1:45" x14ac:dyDescent="0.25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</row>
    <row r="457" spans="1:45" x14ac:dyDescent="0.25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</row>
    <row r="458" spans="1:45" x14ac:dyDescent="0.25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</row>
    <row r="459" spans="1:45" x14ac:dyDescent="0.25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</row>
    <row r="460" spans="1:45" x14ac:dyDescent="0.25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</row>
    <row r="461" spans="1:45" x14ac:dyDescent="0.25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</row>
    <row r="462" spans="1:45" x14ac:dyDescent="0.25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</row>
    <row r="463" spans="1:45" x14ac:dyDescent="0.25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</row>
    <row r="464" spans="1:45" x14ac:dyDescent="0.25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</row>
    <row r="465" spans="1:45" x14ac:dyDescent="0.25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</row>
    <row r="466" spans="1:45" x14ac:dyDescent="0.25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</row>
    <row r="467" spans="1:45" x14ac:dyDescent="0.25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</row>
    <row r="468" spans="1:45" x14ac:dyDescent="0.25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</row>
    <row r="469" spans="1:45" x14ac:dyDescent="0.25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</row>
    <row r="470" spans="1:45" x14ac:dyDescent="0.25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</row>
    <row r="471" spans="1:45" x14ac:dyDescent="0.25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</row>
    <row r="472" spans="1:45" x14ac:dyDescent="0.25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</row>
    <row r="473" spans="1:45" x14ac:dyDescent="0.25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</row>
    <row r="474" spans="1:45" x14ac:dyDescent="0.25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</row>
    <row r="475" spans="1:45" x14ac:dyDescent="0.25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</row>
    <row r="476" spans="1:45" x14ac:dyDescent="0.25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</row>
    <row r="477" spans="1:45" x14ac:dyDescent="0.25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</row>
    <row r="478" spans="1:45" x14ac:dyDescent="0.25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</row>
    <row r="479" spans="1:45" x14ac:dyDescent="0.25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</row>
    <row r="480" spans="1:45" x14ac:dyDescent="0.25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</row>
    <row r="481" spans="1:45" x14ac:dyDescent="0.25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</row>
    <row r="482" spans="1:45" x14ac:dyDescent="0.25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</row>
    <row r="483" spans="1:45" x14ac:dyDescent="0.25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</row>
    <row r="484" spans="1:45" x14ac:dyDescent="0.25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</row>
    <row r="485" spans="1:45" x14ac:dyDescent="0.25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</row>
    <row r="486" spans="1:45" x14ac:dyDescent="0.25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</row>
    <row r="487" spans="1:45" x14ac:dyDescent="0.25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</row>
    <row r="488" spans="1:45" x14ac:dyDescent="0.25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</row>
    <row r="489" spans="1:45" x14ac:dyDescent="0.25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</row>
    <row r="490" spans="1:45" x14ac:dyDescent="0.25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</row>
    <row r="491" spans="1:45" x14ac:dyDescent="0.25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</row>
    <row r="492" spans="1:45" x14ac:dyDescent="0.25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</row>
    <row r="493" spans="1:45" x14ac:dyDescent="0.25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</row>
    <row r="494" spans="1:45" x14ac:dyDescent="0.25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</row>
    <row r="495" spans="1:45" x14ac:dyDescent="0.25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</row>
    <row r="496" spans="1:45" x14ac:dyDescent="0.25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</row>
    <row r="497" spans="1:45" x14ac:dyDescent="0.25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</row>
    <row r="498" spans="1:45" x14ac:dyDescent="0.25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</row>
    <row r="499" spans="1:45" x14ac:dyDescent="0.25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</row>
    <row r="500" spans="1:45" x14ac:dyDescent="0.25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</row>
    <row r="501" spans="1:45" x14ac:dyDescent="0.25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</row>
    <row r="502" spans="1:45" x14ac:dyDescent="0.25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</row>
    <row r="503" spans="1:45" x14ac:dyDescent="0.25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</row>
    <row r="504" spans="1:45" x14ac:dyDescent="0.25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</row>
    <row r="505" spans="1:45" x14ac:dyDescent="0.25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</row>
    <row r="506" spans="1:45" x14ac:dyDescent="0.25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</row>
    <row r="507" spans="1:45" x14ac:dyDescent="0.25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</row>
    <row r="508" spans="1:45" x14ac:dyDescent="0.25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</row>
    <row r="509" spans="1:45" x14ac:dyDescent="0.25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</row>
    <row r="510" spans="1:45" x14ac:dyDescent="0.25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</row>
    <row r="511" spans="1:45" x14ac:dyDescent="0.25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</row>
    <row r="512" spans="1:45" x14ac:dyDescent="0.25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</row>
    <row r="513" spans="1:45" x14ac:dyDescent="0.25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</row>
    <row r="514" spans="1:45" x14ac:dyDescent="0.25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</row>
    <row r="515" spans="1:45" x14ac:dyDescent="0.25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</row>
    <row r="516" spans="1:45" x14ac:dyDescent="0.25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</row>
    <row r="517" spans="1:45" x14ac:dyDescent="0.25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</row>
    <row r="518" spans="1:45" x14ac:dyDescent="0.25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</row>
    <row r="519" spans="1:45" x14ac:dyDescent="0.25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</row>
    <row r="520" spans="1:45" x14ac:dyDescent="0.25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</row>
    <row r="521" spans="1:45" x14ac:dyDescent="0.25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</row>
    <row r="522" spans="1:45" x14ac:dyDescent="0.25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</row>
    <row r="523" spans="1:45" x14ac:dyDescent="0.25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</row>
    <row r="524" spans="1:45" x14ac:dyDescent="0.25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</row>
    <row r="525" spans="1:45" x14ac:dyDescent="0.25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</row>
    <row r="526" spans="1:45" x14ac:dyDescent="0.25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</row>
    <row r="527" spans="1:45" x14ac:dyDescent="0.25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</row>
    <row r="528" spans="1:45" x14ac:dyDescent="0.25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</row>
    <row r="529" spans="1:45" x14ac:dyDescent="0.25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</row>
    <row r="530" spans="1:45" x14ac:dyDescent="0.25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</row>
    <row r="531" spans="1:45" x14ac:dyDescent="0.25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</row>
    <row r="532" spans="1:45" x14ac:dyDescent="0.25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</row>
    <row r="533" spans="1:45" x14ac:dyDescent="0.25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</row>
    <row r="534" spans="1:45" x14ac:dyDescent="0.25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</row>
    <row r="535" spans="1:45" x14ac:dyDescent="0.25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</row>
    <row r="536" spans="1:45" x14ac:dyDescent="0.25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</row>
    <row r="537" spans="1:45" x14ac:dyDescent="0.25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</row>
    <row r="538" spans="1:45" x14ac:dyDescent="0.25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</row>
    <row r="539" spans="1:45" x14ac:dyDescent="0.25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</row>
    <row r="540" spans="1:45" x14ac:dyDescent="0.25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</row>
    <row r="541" spans="1:45" x14ac:dyDescent="0.25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</row>
    <row r="542" spans="1:45" x14ac:dyDescent="0.25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</row>
    <row r="543" spans="1:45" x14ac:dyDescent="0.25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</row>
    <row r="544" spans="1:45" x14ac:dyDescent="0.25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</row>
    <row r="545" spans="1:45" x14ac:dyDescent="0.25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</row>
    <row r="546" spans="1:45" x14ac:dyDescent="0.25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</row>
    <row r="547" spans="1:45" x14ac:dyDescent="0.25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</row>
    <row r="548" spans="1:45" x14ac:dyDescent="0.25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</row>
    <row r="549" spans="1:45" x14ac:dyDescent="0.25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</row>
    <row r="550" spans="1:45" x14ac:dyDescent="0.25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</row>
    <row r="551" spans="1:45" x14ac:dyDescent="0.25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</row>
    <row r="552" spans="1:45" x14ac:dyDescent="0.25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</row>
    <row r="553" spans="1:45" x14ac:dyDescent="0.25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</row>
    <row r="554" spans="1:45" x14ac:dyDescent="0.25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</row>
    <row r="555" spans="1:45" x14ac:dyDescent="0.25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</row>
    <row r="556" spans="1:45" x14ac:dyDescent="0.25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</row>
    <row r="557" spans="1:45" x14ac:dyDescent="0.25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</row>
    <row r="558" spans="1:45" x14ac:dyDescent="0.25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</row>
    <row r="559" spans="1:45" x14ac:dyDescent="0.25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</row>
    <row r="560" spans="1:45" x14ac:dyDescent="0.25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</row>
    <row r="561" spans="1:45" x14ac:dyDescent="0.25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</row>
    <row r="562" spans="1:45" x14ac:dyDescent="0.25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</row>
    <row r="563" spans="1:45" x14ac:dyDescent="0.25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</row>
    <row r="564" spans="1:45" x14ac:dyDescent="0.25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</row>
    <row r="565" spans="1:45" x14ac:dyDescent="0.25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</row>
    <row r="566" spans="1:45" x14ac:dyDescent="0.25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</row>
    <row r="567" spans="1:45" x14ac:dyDescent="0.25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</row>
    <row r="568" spans="1:45" x14ac:dyDescent="0.25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</row>
    <row r="569" spans="1:45" x14ac:dyDescent="0.25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</row>
    <row r="570" spans="1:45" x14ac:dyDescent="0.25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</row>
    <row r="571" spans="1:45" x14ac:dyDescent="0.25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</row>
    <row r="572" spans="1:45" x14ac:dyDescent="0.25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</row>
    <row r="573" spans="1:45" x14ac:dyDescent="0.25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</row>
    <row r="574" spans="1:45" x14ac:dyDescent="0.25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</row>
    <row r="575" spans="1:45" x14ac:dyDescent="0.25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</row>
    <row r="576" spans="1:45" x14ac:dyDescent="0.25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</row>
    <row r="577" spans="1:45" x14ac:dyDescent="0.25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</row>
    <row r="578" spans="1:45" x14ac:dyDescent="0.25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</row>
    <row r="579" spans="1:45" x14ac:dyDescent="0.25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</row>
    <row r="580" spans="1:45" x14ac:dyDescent="0.25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</row>
    <row r="581" spans="1:45" x14ac:dyDescent="0.25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</row>
    <row r="582" spans="1:45" x14ac:dyDescent="0.25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</row>
    <row r="583" spans="1:45" x14ac:dyDescent="0.25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</row>
    <row r="584" spans="1:45" x14ac:dyDescent="0.25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</row>
    <row r="585" spans="1:45" x14ac:dyDescent="0.25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</row>
    <row r="586" spans="1:45" x14ac:dyDescent="0.25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</row>
    <row r="587" spans="1:45" x14ac:dyDescent="0.25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</row>
    <row r="588" spans="1:45" x14ac:dyDescent="0.25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</row>
    <row r="589" spans="1:45" x14ac:dyDescent="0.25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</row>
    <row r="590" spans="1:45" x14ac:dyDescent="0.25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</row>
    <row r="591" spans="1:45" x14ac:dyDescent="0.25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</row>
    <row r="592" spans="1:45" x14ac:dyDescent="0.25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</row>
    <row r="593" spans="1:45" x14ac:dyDescent="0.25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</row>
    <row r="594" spans="1:45" x14ac:dyDescent="0.25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</row>
    <row r="595" spans="1:45" x14ac:dyDescent="0.25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</row>
    <row r="596" spans="1:45" x14ac:dyDescent="0.25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</row>
    <row r="597" spans="1:45" x14ac:dyDescent="0.25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</row>
    <row r="598" spans="1:45" x14ac:dyDescent="0.25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</row>
    <row r="599" spans="1:45" x14ac:dyDescent="0.25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</row>
    <row r="600" spans="1:45" x14ac:dyDescent="0.25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</row>
    <row r="601" spans="1:45" x14ac:dyDescent="0.25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</row>
    <row r="602" spans="1:45" x14ac:dyDescent="0.25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</row>
    <row r="603" spans="1:45" x14ac:dyDescent="0.25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</row>
    <row r="604" spans="1:45" x14ac:dyDescent="0.25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</row>
    <row r="605" spans="1:45" x14ac:dyDescent="0.25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</row>
    <row r="606" spans="1:45" x14ac:dyDescent="0.25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</row>
    <row r="607" spans="1:45" x14ac:dyDescent="0.25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</row>
    <row r="608" spans="1:45" x14ac:dyDescent="0.25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</row>
    <row r="609" spans="1:45" x14ac:dyDescent="0.25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</row>
    <row r="610" spans="1:45" x14ac:dyDescent="0.25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</row>
    <row r="611" spans="1:45" x14ac:dyDescent="0.25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</row>
    <row r="612" spans="1:45" x14ac:dyDescent="0.25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</row>
    <row r="613" spans="1:45" x14ac:dyDescent="0.25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</row>
    <row r="614" spans="1:45" x14ac:dyDescent="0.25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</row>
    <row r="615" spans="1:45" x14ac:dyDescent="0.25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</row>
    <row r="616" spans="1:45" x14ac:dyDescent="0.25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</row>
    <row r="617" spans="1:45" x14ac:dyDescent="0.25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</row>
    <row r="618" spans="1:45" x14ac:dyDescent="0.25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</row>
    <row r="619" spans="1:45" x14ac:dyDescent="0.25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</row>
    <row r="620" spans="1:45" x14ac:dyDescent="0.25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</row>
    <row r="621" spans="1:45" x14ac:dyDescent="0.25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</row>
    <row r="622" spans="1:45" x14ac:dyDescent="0.25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</row>
    <row r="623" spans="1:45" x14ac:dyDescent="0.25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</row>
    <row r="624" spans="1:45" x14ac:dyDescent="0.25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</row>
    <row r="625" spans="1:45" x14ac:dyDescent="0.25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</row>
    <row r="626" spans="1:45" x14ac:dyDescent="0.25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</row>
    <row r="627" spans="1:45" x14ac:dyDescent="0.25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</row>
    <row r="628" spans="1:45" x14ac:dyDescent="0.25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</row>
    <row r="629" spans="1:45" x14ac:dyDescent="0.25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</row>
    <row r="630" spans="1:45" x14ac:dyDescent="0.25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</row>
    <row r="631" spans="1:45" x14ac:dyDescent="0.25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</row>
    <row r="632" spans="1:45" x14ac:dyDescent="0.25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</row>
    <row r="633" spans="1:45" x14ac:dyDescent="0.25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</row>
    <row r="634" spans="1:45" x14ac:dyDescent="0.25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</row>
    <row r="635" spans="1:45" x14ac:dyDescent="0.25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</row>
    <row r="636" spans="1:45" x14ac:dyDescent="0.25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</row>
    <row r="637" spans="1:45" x14ac:dyDescent="0.25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</row>
    <row r="638" spans="1:45" x14ac:dyDescent="0.25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</row>
    <row r="639" spans="1:45" x14ac:dyDescent="0.25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</row>
    <row r="640" spans="1:45" x14ac:dyDescent="0.25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</row>
    <row r="641" spans="1:45" x14ac:dyDescent="0.25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</row>
    <row r="642" spans="1:45" x14ac:dyDescent="0.25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</row>
    <row r="643" spans="1:45" x14ac:dyDescent="0.25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</row>
    <row r="644" spans="1:45" x14ac:dyDescent="0.25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</row>
    <row r="645" spans="1:45" x14ac:dyDescent="0.25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</row>
    <row r="646" spans="1:45" x14ac:dyDescent="0.25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</row>
    <row r="647" spans="1:45" x14ac:dyDescent="0.25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</row>
    <row r="648" spans="1:45" x14ac:dyDescent="0.25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</row>
    <row r="649" spans="1:45" x14ac:dyDescent="0.25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</row>
    <row r="650" spans="1:45" x14ac:dyDescent="0.25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</row>
    <row r="651" spans="1:45" x14ac:dyDescent="0.25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</row>
    <row r="652" spans="1:45" x14ac:dyDescent="0.25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</row>
    <row r="653" spans="1:45" x14ac:dyDescent="0.25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</row>
    <row r="654" spans="1:45" x14ac:dyDescent="0.25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</row>
    <row r="655" spans="1:45" x14ac:dyDescent="0.25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</row>
    <row r="656" spans="1:45" x14ac:dyDescent="0.25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</row>
    <row r="657" spans="1:45" x14ac:dyDescent="0.25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</row>
    <row r="658" spans="1:45" x14ac:dyDescent="0.25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</row>
    <row r="659" spans="1:45" x14ac:dyDescent="0.25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</row>
    <row r="660" spans="1:45" x14ac:dyDescent="0.25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</row>
    <row r="661" spans="1:45" x14ac:dyDescent="0.25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</row>
    <row r="662" spans="1:45" x14ac:dyDescent="0.25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</row>
    <row r="663" spans="1:45" x14ac:dyDescent="0.25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</row>
    <row r="664" spans="1:45" x14ac:dyDescent="0.25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</row>
    <row r="665" spans="1:45" x14ac:dyDescent="0.25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</row>
    <row r="666" spans="1:45" x14ac:dyDescent="0.25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</row>
    <row r="667" spans="1:45" x14ac:dyDescent="0.25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</row>
    <row r="668" spans="1:45" x14ac:dyDescent="0.25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</row>
    <row r="669" spans="1:45" x14ac:dyDescent="0.25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</row>
    <row r="670" spans="1:45" x14ac:dyDescent="0.25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</row>
    <row r="671" spans="1:45" x14ac:dyDescent="0.25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</row>
    <row r="672" spans="1:45" x14ac:dyDescent="0.25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</row>
    <row r="673" spans="1:45" x14ac:dyDescent="0.25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</row>
    <row r="674" spans="1:45" x14ac:dyDescent="0.25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</row>
    <row r="675" spans="1:45" x14ac:dyDescent="0.25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</row>
    <row r="676" spans="1:45" x14ac:dyDescent="0.25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</row>
    <row r="677" spans="1:45" x14ac:dyDescent="0.25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</row>
    <row r="678" spans="1:45" x14ac:dyDescent="0.25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</row>
    <row r="679" spans="1:45" x14ac:dyDescent="0.25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</row>
    <row r="680" spans="1:45" x14ac:dyDescent="0.25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</row>
    <row r="681" spans="1:45" x14ac:dyDescent="0.25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</row>
    <row r="682" spans="1:45" x14ac:dyDescent="0.25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</row>
    <row r="683" spans="1:45" x14ac:dyDescent="0.25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</row>
    <row r="684" spans="1:45" x14ac:dyDescent="0.25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</row>
    <row r="685" spans="1:45" x14ac:dyDescent="0.25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</row>
    <row r="686" spans="1:45" x14ac:dyDescent="0.25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</row>
    <row r="687" spans="1:45" x14ac:dyDescent="0.25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</row>
    <row r="688" spans="1:45" x14ac:dyDescent="0.25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</row>
    <row r="689" spans="1:45" x14ac:dyDescent="0.25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</row>
    <row r="690" spans="1:45" x14ac:dyDescent="0.25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</row>
    <row r="691" spans="1:45" x14ac:dyDescent="0.25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</row>
    <row r="692" spans="1:45" x14ac:dyDescent="0.25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</row>
    <row r="693" spans="1:45" x14ac:dyDescent="0.25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</row>
    <row r="694" spans="1:45" x14ac:dyDescent="0.25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</row>
    <row r="695" spans="1:45" x14ac:dyDescent="0.25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</row>
    <row r="696" spans="1:45" x14ac:dyDescent="0.25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</row>
    <row r="697" spans="1:45" x14ac:dyDescent="0.25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</row>
    <row r="698" spans="1:45" x14ac:dyDescent="0.25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</row>
    <row r="699" spans="1:45" x14ac:dyDescent="0.25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</row>
    <row r="700" spans="1:45" x14ac:dyDescent="0.25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</row>
    <row r="701" spans="1:45" x14ac:dyDescent="0.25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</row>
    <row r="702" spans="1:45" x14ac:dyDescent="0.25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</row>
    <row r="703" spans="1:45" x14ac:dyDescent="0.25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</row>
    <row r="704" spans="1:45" x14ac:dyDescent="0.25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</row>
    <row r="705" spans="1:45" x14ac:dyDescent="0.25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</row>
    <row r="706" spans="1:45" x14ac:dyDescent="0.25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</row>
    <row r="707" spans="1:45" x14ac:dyDescent="0.25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</row>
    <row r="708" spans="1:45" x14ac:dyDescent="0.25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</row>
    <row r="709" spans="1:45" x14ac:dyDescent="0.25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</row>
    <row r="710" spans="1:45" x14ac:dyDescent="0.25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</row>
    <row r="711" spans="1:45" x14ac:dyDescent="0.25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</row>
    <row r="712" spans="1:45" x14ac:dyDescent="0.25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</row>
    <row r="713" spans="1:45" x14ac:dyDescent="0.25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</row>
    <row r="714" spans="1:45" x14ac:dyDescent="0.25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</row>
    <row r="715" spans="1:45" x14ac:dyDescent="0.25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</row>
    <row r="716" spans="1:45" x14ac:dyDescent="0.25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</row>
    <row r="717" spans="1:45" x14ac:dyDescent="0.25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</row>
    <row r="718" spans="1:45" x14ac:dyDescent="0.25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</row>
    <row r="719" spans="1:45" x14ac:dyDescent="0.25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</row>
    <row r="720" spans="1:45" x14ac:dyDescent="0.25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</row>
    <row r="721" spans="1:45" x14ac:dyDescent="0.25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</row>
    <row r="722" spans="1:45" x14ac:dyDescent="0.25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</row>
    <row r="723" spans="1:45" x14ac:dyDescent="0.25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</row>
    <row r="724" spans="1:45" x14ac:dyDescent="0.25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</row>
    <row r="725" spans="1:45" x14ac:dyDescent="0.25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</row>
    <row r="726" spans="1:45" x14ac:dyDescent="0.25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</row>
    <row r="727" spans="1:45" x14ac:dyDescent="0.25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</row>
    <row r="728" spans="1:45" x14ac:dyDescent="0.25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</row>
    <row r="729" spans="1:45" x14ac:dyDescent="0.25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</row>
    <row r="730" spans="1:45" x14ac:dyDescent="0.25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</row>
    <row r="731" spans="1:45" x14ac:dyDescent="0.25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</row>
    <row r="732" spans="1:45" x14ac:dyDescent="0.25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</row>
    <row r="733" spans="1:45" x14ac:dyDescent="0.25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</row>
    <row r="734" spans="1:45" x14ac:dyDescent="0.25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</row>
    <row r="735" spans="1:45" x14ac:dyDescent="0.25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</row>
    <row r="736" spans="1:45" x14ac:dyDescent="0.25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</row>
    <row r="737" spans="1:45" x14ac:dyDescent="0.25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</row>
    <row r="738" spans="1:45" x14ac:dyDescent="0.25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</row>
    <row r="739" spans="1:45" x14ac:dyDescent="0.25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</row>
    <row r="740" spans="1:45" x14ac:dyDescent="0.25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</row>
    <row r="741" spans="1:45" x14ac:dyDescent="0.25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</row>
    <row r="742" spans="1:45" x14ac:dyDescent="0.25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</row>
    <row r="743" spans="1:45" x14ac:dyDescent="0.25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</row>
    <row r="744" spans="1:45" x14ac:dyDescent="0.25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</row>
    <row r="745" spans="1:45" x14ac:dyDescent="0.25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</row>
    <row r="746" spans="1:45" x14ac:dyDescent="0.25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</row>
    <row r="747" spans="1:45" x14ac:dyDescent="0.25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</row>
    <row r="748" spans="1:45" x14ac:dyDescent="0.25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</row>
    <row r="749" spans="1:45" x14ac:dyDescent="0.25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</row>
    <row r="750" spans="1:45" x14ac:dyDescent="0.25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</row>
    <row r="751" spans="1:45" x14ac:dyDescent="0.25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</row>
    <row r="752" spans="1:45" x14ac:dyDescent="0.25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</row>
    <row r="753" spans="1:45" x14ac:dyDescent="0.25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</row>
    <row r="754" spans="1:45" x14ac:dyDescent="0.25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</row>
    <row r="755" spans="1:45" x14ac:dyDescent="0.25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</row>
    <row r="756" spans="1:45" x14ac:dyDescent="0.25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</row>
    <row r="757" spans="1:45" x14ac:dyDescent="0.25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</row>
    <row r="758" spans="1:45" x14ac:dyDescent="0.25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</row>
    <row r="759" spans="1:45" x14ac:dyDescent="0.25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</row>
    <row r="760" spans="1:45" x14ac:dyDescent="0.25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</row>
    <row r="761" spans="1:45" x14ac:dyDescent="0.25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</row>
    <row r="762" spans="1:45" x14ac:dyDescent="0.25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</row>
    <row r="763" spans="1:45" x14ac:dyDescent="0.25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</row>
    <row r="764" spans="1:45" x14ac:dyDescent="0.25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</row>
    <row r="765" spans="1:45" x14ac:dyDescent="0.25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</row>
    <row r="766" spans="1:45" x14ac:dyDescent="0.25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</row>
    <row r="767" spans="1:45" x14ac:dyDescent="0.25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</row>
    <row r="768" spans="1:45" x14ac:dyDescent="0.25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</row>
    <row r="769" spans="1:45" x14ac:dyDescent="0.25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</row>
    <row r="770" spans="1:45" x14ac:dyDescent="0.25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</row>
    <row r="771" spans="1:45" x14ac:dyDescent="0.25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</row>
    <row r="772" spans="1:45" x14ac:dyDescent="0.25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</row>
    <row r="773" spans="1:45" x14ac:dyDescent="0.25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</row>
    <row r="774" spans="1:45" x14ac:dyDescent="0.25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</row>
    <row r="775" spans="1:45" x14ac:dyDescent="0.25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</row>
    <row r="776" spans="1:45" x14ac:dyDescent="0.25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</row>
    <row r="777" spans="1:45" x14ac:dyDescent="0.25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</row>
    <row r="778" spans="1:45" x14ac:dyDescent="0.25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</row>
    <row r="779" spans="1:45" x14ac:dyDescent="0.25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</row>
    <row r="780" spans="1:45" x14ac:dyDescent="0.25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</row>
    <row r="781" spans="1:45" x14ac:dyDescent="0.25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</row>
    <row r="782" spans="1:45" x14ac:dyDescent="0.25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</row>
    <row r="783" spans="1:45" x14ac:dyDescent="0.25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</row>
    <row r="784" spans="1:45" x14ac:dyDescent="0.25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</row>
    <row r="785" spans="1:45" x14ac:dyDescent="0.25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</row>
    <row r="786" spans="1:45" x14ac:dyDescent="0.25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</row>
    <row r="787" spans="1:45" x14ac:dyDescent="0.25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</row>
    <row r="788" spans="1:45" x14ac:dyDescent="0.25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</row>
    <row r="789" spans="1:45" x14ac:dyDescent="0.25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</row>
    <row r="790" spans="1:45" x14ac:dyDescent="0.25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</row>
    <row r="791" spans="1:45" x14ac:dyDescent="0.25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</row>
    <row r="792" spans="1:45" x14ac:dyDescent="0.25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</row>
    <row r="793" spans="1:45" x14ac:dyDescent="0.25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</row>
    <row r="794" spans="1:45" x14ac:dyDescent="0.25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</row>
    <row r="795" spans="1:45" x14ac:dyDescent="0.25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</row>
    <row r="796" spans="1:45" x14ac:dyDescent="0.25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</row>
    <row r="797" spans="1:45" x14ac:dyDescent="0.25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</row>
    <row r="798" spans="1:45" x14ac:dyDescent="0.25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</row>
    <row r="799" spans="1:45" x14ac:dyDescent="0.25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</row>
    <row r="800" spans="1:45" x14ac:dyDescent="0.25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</row>
    <row r="801" spans="1:45" x14ac:dyDescent="0.25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</row>
    <row r="802" spans="1:45" x14ac:dyDescent="0.25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</row>
    <row r="803" spans="1:45" x14ac:dyDescent="0.25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</row>
    <row r="804" spans="1:45" x14ac:dyDescent="0.25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</row>
    <row r="805" spans="1:45" x14ac:dyDescent="0.25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</row>
    <row r="806" spans="1:45" x14ac:dyDescent="0.25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</row>
    <row r="807" spans="1:45" x14ac:dyDescent="0.25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</row>
    <row r="808" spans="1:45" x14ac:dyDescent="0.25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</row>
    <row r="809" spans="1:45" x14ac:dyDescent="0.25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</row>
    <row r="810" spans="1:45" x14ac:dyDescent="0.25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</row>
    <row r="811" spans="1:45" x14ac:dyDescent="0.25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</row>
    <row r="812" spans="1:45" x14ac:dyDescent="0.25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</row>
    <row r="813" spans="1:45" x14ac:dyDescent="0.25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</row>
    <row r="814" spans="1:45" x14ac:dyDescent="0.25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</row>
    <row r="815" spans="1:45" x14ac:dyDescent="0.25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</row>
    <row r="816" spans="1:45" x14ac:dyDescent="0.25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</row>
    <row r="817" spans="1:45" x14ac:dyDescent="0.25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</row>
    <row r="818" spans="1:45" x14ac:dyDescent="0.25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</row>
    <row r="819" spans="1:45" x14ac:dyDescent="0.25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</row>
    <row r="820" spans="1:45" x14ac:dyDescent="0.25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</row>
    <row r="821" spans="1:45" x14ac:dyDescent="0.25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</row>
    <row r="822" spans="1:45" x14ac:dyDescent="0.25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</row>
    <row r="823" spans="1:45" x14ac:dyDescent="0.25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</row>
    <row r="824" spans="1:45" x14ac:dyDescent="0.25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</row>
    <row r="825" spans="1:45" x14ac:dyDescent="0.25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</row>
    <row r="826" spans="1:45" x14ac:dyDescent="0.25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</row>
    <row r="827" spans="1:45" x14ac:dyDescent="0.25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</row>
    <row r="828" spans="1:45" x14ac:dyDescent="0.25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</row>
    <row r="829" spans="1:45" x14ac:dyDescent="0.25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</row>
    <row r="830" spans="1:45" x14ac:dyDescent="0.25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</row>
    <row r="831" spans="1:45" x14ac:dyDescent="0.25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</row>
    <row r="832" spans="1:45" x14ac:dyDescent="0.25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</row>
    <row r="833" spans="1:45" x14ac:dyDescent="0.25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</row>
    <row r="834" spans="1:45" x14ac:dyDescent="0.25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</row>
    <row r="835" spans="1:45" x14ac:dyDescent="0.25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</row>
    <row r="836" spans="1:45" x14ac:dyDescent="0.25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</row>
    <row r="837" spans="1:45" x14ac:dyDescent="0.25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</row>
    <row r="838" spans="1:45" x14ac:dyDescent="0.25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</row>
    <row r="839" spans="1:45" x14ac:dyDescent="0.25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</row>
    <row r="840" spans="1:45" x14ac:dyDescent="0.25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</row>
    <row r="841" spans="1:45" x14ac:dyDescent="0.25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</row>
    <row r="842" spans="1:45" x14ac:dyDescent="0.25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</row>
    <row r="843" spans="1:45" x14ac:dyDescent="0.25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</row>
    <row r="844" spans="1:45" x14ac:dyDescent="0.25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</row>
    <row r="845" spans="1:45" x14ac:dyDescent="0.25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</row>
    <row r="846" spans="1:45" x14ac:dyDescent="0.25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</row>
    <row r="847" spans="1:45" x14ac:dyDescent="0.25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</row>
    <row r="848" spans="1:45" x14ac:dyDescent="0.25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</row>
    <row r="849" spans="1:45" x14ac:dyDescent="0.25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</row>
    <row r="850" spans="1:45" x14ac:dyDescent="0.25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</row>
    <row r="851" spans="1:45" x14ac:dyDescent="0.25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</row>
    <row r="852" spans="1:45" x14ac:dyDescent="0.25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</row>
    <row r="853" spans="1:45" x14ac:dyDescent="0.25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</row>
    <row r="854" spans="1:45" x14ac:dyDescent="0.25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</row>
    <row r="855" spans="1:45" x14ac:dyDescent="0.25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</row>
    <row r="856" spans="1:45" x14ac:dyDescent="0.25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</row>
    <row r="857" spans="1:45" x14ac:dyDescent="0.25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</row>
    <row r="858" spans="1:45" x14ac:dyDescent="0.25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</row>
    <row r="859" spans="1:45" x14ac:dyDescent="0.25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</row>
    <row r="860" spans="1:45" x14ac:dyDescent="0.25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</row>
    <row r="861" spans="1:45" x14ac:dyDescent="0.25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</row>
    <row r="862" spans="1:45" x14ac:dyDescent="0.25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</row>
    <row r="863" spans="1:45" x14ac:dyDescent="0.25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</row>
    <row r="864" spans="1:45" x14ac:dyDescent="0.25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</row>
    <row r="865" spans="1:45" x14ac:dyDescent="0.25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</row>
    <row r="866" spans="1:45" x14ac:dyDescent="0.25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</row>
    <row r="867" spans="1:45" x14ac:dyDescent="0.25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</row>
    <row r="868" spans="1:45" x14ac:dyDescent="0.25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</row>
    <row r="869" spans="1:45" x14ac:dyDescent="0.25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</row>
    <row r="870" spans="1:45" x14ac:dyDescent="0.25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</row>
    <row r="871" spans="1:45" x14ac:dyDescent="0.25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</row>
    <row r="872" spans="1:45" x14ac:dyDescent="0.25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</row>
    <row r="873" spans="1:45" x14ac:dyDescent="0.25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</row>
    <row r="874" spans="1:45" x14ac:dyDescent="0.25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</row>
    <row r="875" spans="1:45" x14ac:dyDescent="0.25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</row>
    <row r="876" spans="1:45" x14ac:dyDescent="0.25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</row>
    <row r="877" spans="1:45" x14ac:dyDescent="0.25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</row>
    <row r="878" spans="1:45" x14ac:dyDescent="0.25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</row>
    <row r="879" spans="1:45" x14ac:dyDescent="0.25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</row>
    <row r="880" spans="1:45" x14ac:dyDescent="0.25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</row>
    <row r="881" spans="1:45" x14ac:dyDescent="0.25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</row>
    <row r="882" spans="1:45" x14ac:dyDescent="0.25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</row>
    <row r="883" spans="1:45" x14ac:dyDescent="0.25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</row>
  </sheetData>
  <sheetProtection formatCells="0" insertRows="0"/>
  <mergeCells count="207">
    <mergeCell ref="W60:AA60"/>
    <mergeCell ref="W61:AA61"/>
    <mergeCell ref="W62:AA62"/>
    <mergeCell ref="W63:AA63"/>
    <mergeCell ref="F47:T47"/>
    <mergeCell ref="F44:T44"/>
    <mergeCell ref="W44:AA44"/>
    <mergeCell ref="F52:T52"/>
    <mergeCell ref="F53:T53"/>
    <mergeCell ref="F54:T54"/>
    <mergeCell ref="F55:T55"/>
    <mergeCell ref="F56:T56"/>
    <mergeCell ref="F57:T57"/>
    <mergeCell ref="F58:T58"/>
    <mergeCell ref="W54:AA54"/>
    <mergeCell ref="W55:AA55"/>
    <mergeCell ref="W56:AA56"/>
    <mergeCell ref="W57:AA57"/>
    <mergeCell ref="W58:AA58"/>
    <mergeCell ref="W45:AA45"/>
    <mergeCell ref="W46:AA46"/>
    <mergeCell ref="W48:AA48"/>
    <mergeCell ref="W49:AA49"/>
    <mergeCell ref="W50:AA50"/>
    <mergeCell ref="W51:AA51"/>
    <mergeCell ref="W52:AA52"/>
    <mergeCell ref="W53:AA53"/>
    <mergeCell ref="W59:AA59"/>
    <mergeCell ref="F43:T43"/>
    <mergeCell ref="F45:T45"/>
    <mergeCell ref="F46:T46"/>
    <mergeCell ref="F48:T48"/>
    <mergeCell ref="F49:T49"/>
    <mergeCell ref="F50:T50"/>
    <mergeCell ref="F51:T51"/>
    <mergeCell ref="AW11:AY11"/>
    <mergeCell ref="AG31:AQ31"/>
    <mergeCell ref="V32:AE32"/>
    <mergeCell ref="AG32:AQ32"/>
    <mergeCell ref="V33:AE33"/>
    <mergeCell ref="AG33:AQ33"/>
    <mergeCell ref="V34:AE34"/>
    <mergeCell ref="AG34:AQ34"/>
    <mergeCell ref="V28:AE28"/>
    <mergeCell ref="AG28:AQ28"/>
    <mergeCell ref="V29:AE29"/>
    <mergeCell ref="J15:L15"/>
    <mergeCell ref="G13:L13"/>
    <mergeCell ref="A14:L14"/>
    <mergeCell ref="C15:G15"/>
    <mergeCell ref="A13:F13"/>
    <mergeCell ref="W43:AA43"/>
    <mergeCell ref="Q1:AQ1"/>
    <mergeCell ref="Q2:AQ2"/>
    <mergeCell ref="A39:E39"/>
    <mergeCell ref="V39:AE39"/>
    <mergeCell ref="AG39:AQ39"/>
    <mergeCell ref="A40:E40"/>
    <mergeCell ref="V40:AE40"/>
    <mergeCell ref="AG40:AQ40"/>
    <mergeCell ref="V35:AE35"/>
    <mergeCell ref="AG35:AQ35"/>
    <mergeCell ref="A6:AQ6"/>
    <mergeCell ref="A5:AS5"/>
    <mergeCell ref="A7:AQ7"/>
    <mergeCell ref="A18:E18"/>
    <mergeCell ref="A19:E19"/>
    <mergeCell ref="A20:E20"/>
    <mergeCell ref="A21:E21"/>
    <mergeCell ref="A22:E22"/>
    <mergeCell ref="A23:E23"/>
    <mergeCell ref="A24:E24"/>
    <mergeCell ref="A25:E25"/>
    <mergeCell ref="A35:E35"/>
    <mergeCell ref="Q3:AQ3"/>
    <mergeCell ref="AG29:AQ29"/>
    <mergeCell ref="V30:AE30"/>
    <mergeCell ref="AG30:AQ30"/>
    <mergeCell ref="A28:E28"/>
    <mergeCell ref="A29:E29"/>
    <mergeCell ref="A30:E30"/>
    <mergeCell ref="A31:E31"/>
    <mergeCell ref="AW8:AZ8"/>
    <mergeCell ref="AW10:BA10"/>
    <mergeCell ref="AW20:BA20"/>
    <mergeCell ref="AG41:AQ41"/>
    <mergeCell ref="A36:E36"/>
    <mergeCell ref="V36:AE36"/>
    <mergeCell ref="AG36:AQ36"/>
    <mergeCell ref="A37:E37"/>
    <mergeCell ref="V37:AE37"/>
    <mergeCell ref="AG37:AQ37"/>
    <mergeCell ref="A38:E38"/>
    <mergeCell ref="V38:AE38"/>
    <mergeCell ref="AG38:AQ38"/>
    <mergeCell ref="F36:T36"/>
    <mergeCell ref="F37:T37"/>
    <mergeCell ref="F38:T38"/>
    <mergeCell ref="F39:T39"/>
    <mergeCell ref="F40:T40"/>
    <mergeCell ref="F41:T41"/>
    <mergeCell ref="N11:V11"/>
    <mergeCell ref="N12:V12"/>
    <mergeCell ref="L11:M11"/>
    <mergeCell ref="A12:C12"/>
    <mergeCell ref="D12:K12"/>
    <mergeCell ref="P15:R15"/>
    <mergeCell ref="M15:N15"/>
    <mergeCell ref="L12:M12"/>
    <mergeCell ref="A41:E41"/>
    <mergeCell ref="V41:AE41"/>
    <mergeCell ref="A32:E32"/>
    <mergeCell ref="V31:AE31"/>
    <mergeCell ref="AE15:AG15"/>
    <mergeCell ref="A33:E33"/>
    <mergeCell ref="A34:E34"/>
    <mergeCell ref="A1:P1"/>
    <mergeCell ref="A2:P2"/>
    <mergeCell ref="AG16:AQ16"/>
    <mergeCell ref="V16:AE16"/>
    <mergeCell ref="AG24:AQ24"/>
    <mergeCell ref="AG20:AQ20"/>
    <mergeCell ref="V21:AE21"/>
    <mergeCell ref="AG21:AQ21"/>
    <mergeCell ref="V22:AE22"/>
    <mergeCell ref="AG22:AQ22"/>
    <mergeCell ref="V23:AE23"/>
    <mergeCell ref="AG23:AQ23"/>
    <mergeCell ref="V24:AE24"/>
    <mergeCell ref="V20:AE20"/>
    <mergeCell ref="AG17:AQ17"/>
    <mergeCell ref="A17:U17"/>
    <mergeCell ref="U15:Y15"/>
    <mergeCell ref="AB15:AC15"/>
    <mergeCell ref="W11:X11"/>
    <mergeCell ref="A11:C11"/>
    <mergeCell ref="D11:K11"/>
    <mergeCell ref="A4:AS4"/>
    <mergeCell ref="A3:P3"/>
    <mergeCell ref="A8:C8"/>
    <mergeCell ref="D8:K8"/>
    <mergeCell ref="AL8:AS8"/>
    <mergeCell ref="W8:X8"/>
    <mergeCell ref="W9:X9"/>
    <mergeCell ref="Y10:AH10"/>
    <mergeCell ref="Y9:AH9"/>
    <mergeCell ref="Y8:AH8"/>
    <mergeCell ref="W10:X10"/>
    <mergeCell ref="L9:M9"/>
    <mergeCell ref="L10:M10"/>
    <mergeCell ref="A9:C9"/>
    <mergeCell ref="D9:K9"/>
    <mergeCell ref="N9:V9"/>
    <mergeCell ref="D10:K10"/>
    <mergeCell ref="A10:C10"/>
    <mergeCell ref="L8:M8"/>
    <mergeCell ref="N8:V8"/>
    <mergeCell ref="AI8:AJ8"/>
    <mergeCell ref="AI9:AJ9"/>
    <mergeCell ref="AL9:AS9"/>
    <mergeCell ref="F33:T33"/>
    <mergeCell ref="F34:T34"/>
    <mergeCell ref="F35:T35"/>
    <mergeCell ref="F18:T18"/>
    <mergeCell ref="F19:T19"/>
    <mergeCell ref="F20:T20"/>
    <mergeCell ref="F21:T21"/>
    <mergeCell ref="F22:T22"/>
    <mergeCell ref="F23:T23"/>
    <mergeCell ref="F24:T24"/>
    <mergeCell ref="F25:T25"/>
    <mergeCell ref="F26:T26"/>
    <mergeCell ref="V18:AE18"/>
    <mergeCell ref="AG18:AQ18"/>
    <mergeCell ref="V19:AE19"/>
    <mergeCell ref="Y11:AH11"/>
    <mergeCell ref="AI11:AJ11"/>
    <mergeCell ref="V25:AE25"/>
    <mergeCell ref="A16:T16"/>
    <mergeCell ref="A26:E26"/>
    <mergeCell ref="A27:E27"/>
    <mergeCell ref="AM15:AN15"/>
    <mergeCell ref="Y12:AH12"/>
    <mergeCell ref="AT6:AU6"/>
    <mergeCell ref="AT5:AU5"/>
    <mergeCell ref="F27:T27"/>
    <mergeCell ref="F28:T28"/>
    <mergeCell ref="F29:T29"/>
    <mergeCell ref="F30:T30"/>
    <mergeCell ref="F31:T31"/>
    <mergeCell ref="F32:T32"/>
    <mergeCell ref="AL10:AS10"/>
    <mergeCell ref="N10:V10"/>
    <mergeCell ref="AG25:AQ25"/>
    <mergeCell ref="V26:AE26"/>
    <mergeCell ref="AG26:AQ26"/>
    <mergeCell ref="V27:AE27"/>
    <mergeCell ref="AG27:AQ27"/>
    <mergeCell ref="AG19:AQ19"/>
    <mergeCell ref="AI12:AK12"/>
    <mergeCell ref="AL11:AS11"/>
    <mergeCell ref="AK15:AL15"/>
    <mergeCell ref="AH15:AI15"/>
    <mergeCell ref="AL12:AS12"/>
    <mergeCell ref="W12:X12"/>
    <mergeCell ref="M13:AQ14"/>
    <mergeCell ref="AI10:AJ10"/>
  </mergeCells>
  <pageMargins left="0" right="0" top="0.74803149606299213" bottom="0.74803149606299213" header="0.31496062992125984" footer="0.31496062992125984"/>
  <pageSetup paperSize="9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A881"/>
  <sheetViews>
    <sheetView topLeftCell="A25" workbookViewId="0">
      <selection activeCell="W10" sqref="W10:X10"/>
    </sheetView>
  </sheetViews>
  <sheetFormatPr defaultColWidth="15.140625" defaultRowHeight="15" x14ac:dyDescent="0.25"/>
  <cols>
    <col min="1" max="2" width="0.85546875" style="1" customWidth="1"/>
    <col min="3" max="4" width="0.42578125" style="1" customWidth="1"/>
    <col min="5" max="5" width="3.5703125" style="1" customWidth="1"/>
    <col min="6" max="6" width="3.85546875" style="1" customWidth="1"/>
    <col min="7" max="7" width="1.5703125" style="1" customWidth="1"/>
    <col min="8" max="9" width="1" style="1" customWidth="1"/>
    <col min="10" max="10" width="1.42578125" style="1" customWidth="1"/>
    <col min="11" max="11" width="6.140625" style="1" customWidth="1"/>
    <col min="12" max="12" width="2.140625" style="1" customWidth="1"/>
    <col min="13" max="13" width="0.42578125" style="1" customWidth="1"/>
    <col min="14" max="14" width="0.7109375" style="1" customWidth="1"/>
    <col min="15" max="15" width="1" style="1" customWidth="1"/>
    <col min="16" max="16" width="2.5703125" style="1" customWidth="1"/>
    <col min="17" max="17" width="2.140625" style="1" customWidth="1"/>
    <col min="18" max="18" width="2.42578125" style="1" customWidth="1"/>
    <col min="19" max="20" width="1" style="1" customWidth="1"/>
    <col min="21" max="21" width="6.140625" style="1" customWidth="1"/>
    <col min="22" max="22" width="0.140625" style="1" customWidth="1"/>
    <col min="23" max="23" width="1" style="1" customWidth="1"/>
    <col min="24" max="24" width="1.28515625" style="1" customWidth="1"/>
    <col min="25" max="25" width="0" style="1" hidden="1" customWidth="1"/>
    <col min="26" max="27" width="1" style="1" customWidth="1"/>
    <col min="28" max="28" width="0.42578125" style="1" customWidth="1"/>
    <col min="29" max="29" width="8" style="1" customWidth="1"/>
    <col min="30" max="30" width="1" style="1" customWidth="1"/>
    <col min="31" max="31" width="0.42578125" style="1" customWidth="1"/>
    <col min="32" max="32" width="0" style="1" hidden="1" customWidth="1"/>
    <col min="33" max="33" width="0.42578125" style="1" customWidth="1"/>
    <col min="34" max="34" width="7.28515625" style="1" customWidth="1"/>
    <col min="35" max="35" width="1.28515625" style="1" customWidth="1"/>
    <col min="36" max="36" width="2.5703125" style="1" customWidth="1"/>
    <col min="37" max="37" width="0.140625" style="1" customWidth="1"/>
    <col min="38" max="38" width="0.85546875" style="1" customWidth="1"/>
    <col min="39" max="39" width="2.42578125" style="1" customWidth="1"/>
    <col min="40" max="40" width="4.5703125" style="1" customWidth="1"/>
    <col min="41" max="42" width="1" style="1" customWidth="1"/>
    <col min="43" max="43" width="22.7109375" style="1" customWidth="1"/>
    <col min="44" max="44" width="0" style="1" hidden="1" customWidth="1"/>
    <col min="45" max="45" width="0.140625" style="1" hidden="1" customWidth="1"/>
    <col min="46" max="48" width="15.140625" style="1"/>
    <col min="49" max="49" width="8.7109375" style="1" customWidth="1"/>
    <col min="50" max="51" width="4.7109375" style="1" customWidth="1"/>
    <col min="52" max="16384" width="15.140625" style="1"/>
  </cols>
  <sheetData>
    <row r="1" spans="1:53" ht="15" customHeight="1" x14ac:dyDescent="0.25">
      <c r="A1" s="106" t="s">
        <v>32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8"/>
      <c r="Q1" s="132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4"/>
      <c r="AR1" s="42"/>
      <c r="AS1" s="43"/>
    </row>
    <row r="2" spans="1:53" ht="15" customHeight="1" thickBot="1" x14ac:dyDescent="0.3">
      <c r="A2" s="109" t="s">
        <v>0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1"/>
      <c r="Q2" s="135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37"/>
      <c r="AR2" s="42"/>
      <c r="AS2" s="43"/>
    </row>
    <row r="3" spans="1:53" ht="15.75" x14ac:dyDescent="0.25">
      <c r="A3" s="88" t="s">
        <v>33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90"/>
      <c r="Q3" s="101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94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6"/>
      <c r="AS3" s="97"/>
      <c r="AT3" s="26"/>
    </row>
    <row r="4" spans="1:53" ht="18" customHeight="1" x14ac:dyDescent="0.25">
      <c r="A4" s="148" t="s">
        <v>37</v>
      </c>
      <c r="B4" s="149"/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  <c r="Z4" s="149"/>
      <c r="AA4" s="149"/>
      <c r="AB4" s="149"/>
      <c r="AC4" s="149"/>
      <c r="AD4" s="149"/>
      <c r="AE4" s="149"/>
      <c r="AF4" s="149"/>
      <c r="AG4" s="149"/>
      <c r="AH4" s="149"/>
      <c r="AI4" s="149"/>
      <c r="AJ4" s="149"/>
      <c r="AK4" s="149"/>
      <c r="AL4" s="149"/>
      <c r="AM4" s="149"/>
      <c r="AN4" s="149"/>
      <c r="AO4" s="149"/>
      <c r="AP4" s="149"/>
      <c r="AQ4" s="149"/>
      <c r="AR4" s="149"/>
      <c r="AS4" s="150"/>
      <c r="AT4" s="26"/>
    </row>
    <row r="5" spans="1:53" ht="18" customHeight="1" x14ac:dyDescent="0.25">
      <c r="A5" s="140" t="s">
        <v>38</v>
      </c>
      <c r="B5" s="141"/>
      <c r="C5" s="141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41"/>
      <c r="Q5" s="141"/>
      <c r="R5" s="141"/>
      <c r="S5" s="141"/>
      <c r="T5" s="141"/>
      <c r="U5" s="141"/>
      <c r="V5" s="141"/>
      <c r="W5" s="141"/>
      <c r="X5" s="141"/>
      <c r="Y5" s="141"/>
      <c r="Z5" s="141"/>
      <c r="AA5" s="141"/>
      <c r="AB5" s="141"/>
      <c r="AC5" s="141"/>
      <c r="AD5" s="141"/>
      <c r="AE5" s="141"/>
      <c r="AF5" s="141"/>
      <c r="AG5" s="141"/>
      <c r="AH5" s="141"/>
      <c r="AI5" s="141"/>
      <c r="AJ5" s="141"/>
      <c r="AK5" s="141"/>
      <c r="AL5" s="141"/>
      <c r="AM5" s="141"/>
      <c r="AN5" s="141"/>
      <c r="AO5" s="141"/>
      <c r="AP5" s="141"/>
      <c r="AQ5" s="141"/>
      <c r="AR5" s="141"/>
      <c r="AS5" s="151"/>
      <c r="AT5" s="26"/>
    </row>
    <row r="6" spans="1:53" ht="21" customHeight="1" x14ac:dyDescent="0.25">
      <c r="A6" s="138" t="s">
        <v>35</v>
      </c>
      <c r="B6" s="139"/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  <c r="AD6" s="139"/>
      <c r="AE6" s="139"/>
      <c r="AF6" s="139"/>
      <c r="AG6" s="139"/>
      <c r="AH6" s="139"/>
      <c r="AI6" s="139"/>
      <c r="AJ6" s="139"/>
      <c r="AK6" s="139"/>
      <c r="AL6" s="139"/>
      <c r="AM6" s="139"/>
      <c r="AN6" s="139"/>
      <c r="AO6" s="139"/>
      <c r="AP6" s="139"/>
      <c r="AQ6" s="139"/>
      <c r="AR6" s="24"/>
      <c r="AS6" s="25"/>
      <c r="AT6" s="26"/>
    </row>
    <row r="7" spans="1:53" ht="21" customHeight="1" thickBot="1" x14ac:dyDescent="0.3">
      <c r="A7" s="142" t="s">
        <v>36</v>
      </c>
      <c r="B7" s="143"/>
      <c r="C7" s="143"/>
      <c r="D7" s="143"/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143"/>
      <c r="AN7" s="143"/>
      <c r="AO7" s="143"/>
      <c r="AP7" s="143"/>
      <c r="AQ7" s="143"/>
      <c r="AR7" s="24"/>
      <c r="AS7" s="25"/>
      <c r="AT7" s="26"/>
    </row>
    <row r="8" spans="1:53" ht="15" customHeight="1" thickBot="1" x14ac:dyDescent="0.3">
      <c r="A8" s="91"/>
      <c r="B8" s="92"/>
      <c r="C8" s="93"/>
      <c r="D8" s="64" t="s">
        <v>18</v>
      </c>
      <c r="E8" s="62"/>
      <c r="F8" s="62"/>
      <c r="G8" s="62"/>
      <c r="H8" s="62"/>
      <c r="I8" s="62"/>
      <c r="J8" s="62"/>
      <c r="K8" s="62"/>
      <c r="L8" s="98"/>
      <c r="M8" s="93"/>
      <c r="N8" s="64" t="s">
        <v>19</v>
      </c>
      <c r="O8" s="62"/>
      <c r="P8" s="62"/>
      <c r="Q8" s="62"/>
      <c r="R8" s="62"/>
      <c r="S8" s="62"/>
      <c r="T8" s="62"/>
      <c r="U8" s="62"/>
      <c r="V8" s="62"/>
      <c r="W8" s="98"/>
      <c r="X8" s="93"/>
      <c r="Y8" s="64" t="s">
        <v>20</v>
      </c>
      <c r="Z8" s="62"/>
      <c r="AA8" s="62"/>
      <c r="AB8" s="62"/>
      <c r="AC8" s="62"/>
      <c r="AD8" s="62"/>
      <c r="AE8" s="62"/>
      <c r="AF8" s="62"/>
      <c r="AG8" s="62"/>
      <c r="AH8" s="62"/>
      <c r="AI8" s="84"/>
      <c r="AJ8" s="85"/>
      <c r="AK8" s="2"/>
      <c r="AL8" s="61" t="s">
        <v>21</v>
      </c>
      <c r="AM8" s="62"/>
      <c r="AN8" s="62"/>
      <c r="AO8" s="62"/>
      <c r="AP8" s="62"/>
      <c r="AQ8" s="62"/>
      <c r="AR8" s="62"/>
      <c r="AS8" s="63"/>
      <c r="AT8" s="28" t="s">
        <v>39</v>
      </c>
      <c r="AU8" s="28"/>
      <c r="AV8" s="31">
        <v>0.5</v>
      </c>
      <c r="AW8" s="152">
        <f>Q1</f>
        <v>0</v>
      </c>
      <c r="AX8" s="131"/>
      <c r="AY8" s="131"/>
      <c r="AZ8" s="131"/>
    </row>
    <row r="9" spans="1:53" ht="15" customHeight="1" thickBot="1" x14ac:dyDescent="0.3">
      <c r="A9" s="91"/>
      <c r="B9" s="92"/>
      <c r="C9" s="93"/>
      <c r="D9" s="64" t="s">
        <v>17</v>
      </c>
      <c r="E9" s="62"/>
      <c r="F9" s="62"/>
      <c r="G9" s="62"/>
      <c r="H9" s="62"/>
      <c r="I9" s="62"/>
      <c r="J9" s="62"/>
      <c r="K9" s="62"/>
      <c r="L9" s="98"/>
      <c r="M9" s="93"/>
      <c r="N9" s="64" t="s">
        <v>16</v>
      </c>
      <c r="O9" s="62"/>
      <c r="P9" s="62"/>
      <c r="Q9" s="62"/>
      <c r="R9" s="62"/>
      <c r="S9" s="62"/>
      <c r="T9" s="62"/>
      <c r="U9" s="62"/>
      <c r="V9" s="62"/>
      <c r="W9" s="99"/>
      <c r="X9" s="100"/>
      <c r="Y9" s="64" t="s">
        <v>22</v>
      </c>
      <c r="Z9" s="62"/>
      <c r="AA9" s="62"/>
      <c r="AB9" s="62"/>
      <c r="AC9" s="62"/>
      <c r="AD9" s="62"/>
      <c r="AE9" s="62"/>
      <c r="AF9" s="62"/>
      <c r="AG9" s="62"/>
      <c r="AH9" s="62"/>
      <c r="AI9" s="84"/>
      <c r="AJ9" s="85"/>
      <c r="AK9" s="2"/>
      <c r="AL9" s="61" t="s">
        <v>23</v>
      </c>
      <c r="AM9" s="62"/>
      <c r="AN9" s="62"/>
      <c r="AO9" s="62"/>
      <c r="AP9" s="62"/>
      <c r="AQ9" s="62"/>
      <c r="AR9" s="62"/>
      <c r="AS9" s="63"/>
      <c r="AT9" s="28" t="s">
        <v>1</v>
      </c>
      <c r="AU9" s="28"/>
      <c r="AV9" s="31"/>
      <c r="AW9" s="41"/>
    </row>
    <row r="10" spans="1:53" ht="15" customHeight="1" thickBot="1" x14ac:dyDescent="0.3">
      <c r="A10" s="91"/>
      <c r="B10" s="92"/>
      <c r="C10" s="93"/>
      <c r="D10" s="64" t="s">
        <v>14</v>
      </c>
      <c r="E10" s="62"/>
      <c r="F10" s="62"/>
      <c r="G10" s="62"/>
      <c r="H10" s="62"/>
      <c r="I10" s="62"/>
      <c r="J10" s="62"/>
      <c r="K10" s="62"/>
      <c r="L10" s="98"/>
      <c r="M10" s="93"/>
      <c r="N10" s="64" t="s">
        <v>15</v>
      </c>
      <c r="O10" s="62"/>
      <c r="P10" s="62"/>
      <c r="Q10" s="62"/>
      <c r="R10" s="62"/>
      <c r="S10" s="62"/>
      <c r="T10" s="62"/>
      <c r="U10" s="62"/>
      <c r="V10" s="62"/>
      <c r="W10" s="98"/>
      <c r="X10" s="93"/>
      <c r="Y10" s="64" t="s">
        <v>24</v>
      </c>
      <c r="Z10" s="62"/>
      <c r="AA10" s="62"/>
      <c r="AB10" s="62"/>
      <c r="AC10" s="62"/>
      <c r="AD10" s="62"/>
      <c r="AE10" s="62"/>
      <c r="AF10" s="62"/>
      <c r="AG10" s="62"/>
      <c r="AH10" s="62"/>
      <c r="AI10" s="84"/>
      <c r="AJ10" s="85"/>
      <c r="AK10" s="2"/>
      <c r="AL10" s="61" t="s">
        <v>27</v>
      </c>
      <c r="AM10" s="62"/>
      <c r="AN10" s="62"/>
      <c r="AO10" s="62"/>
      <c r="AP10" s="62"/>
      <c r="AQ10" s="62"/>
      <c r="AR10" s="62"/>
      <c r="AS10" s="63"/>
      <c r="AT10" s="28" t="s">
        <v>40</v>
      </c>
      <c r="AU10" s="28"/>
      <c r="AV10" s="31"/>
      <c r="AW10" s="152">
        <f>Q2</f>
        <v>0</v>
      </c>
      <c r="AX10" s="131"/>
      <c r="AY10" s="131"/>
      <c r="AZ10" s="131"/>
      <c r="BA10" s="131"/>
    </row>
    <row r="11" spans="1:53" ht="15" customHeight="1" thickBot="1" x14ac:dyDescent="0.3">
      <c r="A11" s="91"/>
      <c r="B11" s="92"/>
      <c r="C11" s="93"/>
      <c r="D11" s="64" t="s">
        <v>28</v>
      </c>
      <c r="E11" s="62"/>
      <c r="F11" s="62"/>
      <c r="G11" s="62"/>
      <c r="H11" s="62"/>
      <c r="I11" s="62"/>
      <c r="J11" s="62"/>
      <c r="K11" s="62"/>
      <c r="L11" s="98"/>
      <c r="M11" s="93"/>
      <c r="N11" s="64" t="s">
        <v>26</v>
      </c>
      <c r="O11" s="62"/>
      <c r="P11" s="62"/>
      <c r="Q11" s="62"/>
      <c r="R11" s="62"/>
      <c r="S11" s="62"/>
      <c r="T11" s="62"/>
      <c r="U11" s="62"/>
      <c r="V11" s="62"/>
      <c r="W11" s="98"/>
      <c r="X11" s="93"/>
      <c r="Y11" s="64" t="s">
        <v>25</v>
      </c>
      <c r="Z11" s="62"/>
      <c r="AA11" s="62"/>
      <c r="AB11" s="62"/>
      <c r="AC11" s="62"/>
      <c r="AD11" s="62"/>
      <c r="AE11" s="62"/>
      <c r="AF11" s="62"/>
      <c r="AG11" s="62"/>
      <c r="AH11" s="62"/>
      <c r="AI11" s="84"/>
      <c r="AJ11" s="85"/>
      <c r="AK11" s="2"/>
      <c r="AL11" s="61" t="s">
        <v>30</v>
      </c>
      <c r="AM11" s="62"/>
      <c r="AN11" s="62"/>
      <c r="AO11" s="62"/>
      <c r="AP11" s="62"/>
      <c r="AQ11" s="62"/>
      <c r="AR11" s="62"/>
      <c r="AS11" s="63"/>
      <c r="AT11" s="26"/>
    </row>
    <row r="12" spans="1:53" ht="14.25" customHeight="1" x14ac:dyDescent="0.25">
      <c r="A12" s="121"/>
      <c r="B12" s="122"/>
      <c r="C12" s="123"/>
      <c r="D12" s="124" t="s">
        <v>29</v>
      </c>
      <c r="E12" s="78"/>
      <c r="F12" s="78"/>
      <c r="G12" s="78"/>
      <c r="H12" s="78"/>
      <c r="I12" s="78"/>
      <c r="J12" s="78"/>
      <c r="K12" s="73"/>
      <c r="L12" s="128"/>
      <c r="M12" s="129"/>
      <c r="N12" s="77"/>
      <c r="O12" s="78"/>
      <c r="P12" s="78"/>
      <c r="Q12" s="78"/>
      <c r="R12" s="78"/>
      <c r="S12" s="78"/>
      <c r="T12" s="78"/>
      <c r="U12" s="78"/>
      <c r="V12" s="73"/>
      <c r="W12" s="71"/>
      <c r="X12" s="80"/>
      <c r="Y12" s="77"/>
      <c r="Z12" s="78"/>
      <c r="AA12" s="78"/>
      <c r="AB12" s="78"/>
      <c r="AC12" s="78"/>
      <c r="AD12" s="78"/>
      <c r="AE12" s="78"/>
      <c r="AF12" s="78"/>
      <c r="AG12" s="78"/>
      <c r="AH12" s="73"/>
      <c r="AI12" s="71"/>
      <c r="AJ12" s="72"/>
      <c r="AK12" s="73"/>
      <c r="AL12" s="77"/>
      <c r="AM12" s="78"/>
      <c r="AN12" s="78"/>
      <c r="AO12" s="78"/>
      <c r="AP12" s="78"/>
      <c r="AQ12" s="78"/>
      <c r="AR12" s="78"/>
      <c r="AS12" s="79"/>
      <c r="AT12" s="26"/>
      <c r="AW12" s="37" t="s">
        <v>61</v>
      </c>
      <c r="AX12" s="28"/>
      <c r="AY12" s="32"/>
    </row>
    <row r="13" spans="1:53" ht="13.5" hidden="1" customHeight="1" x14ac:dyDescent="0.25">
      <c r="A13" s="145" t="s">
        <v>1</v>
      </c>
      <c r="B13" s="146"/>
      <c r="C13" s="146"/>
      <c r="D13" s="146"/>
      <c r="E13" s="146"/>
      <c r="F13" s="147"/>
      <c r="G13" s="145" t="s">
        <v>2</v>
      </c>
      <c r="H13" s="146"/>
      <c r="I13" s="146"/>
      <c r="J13" s="146"/>
      <c r="K13" s="146"/>
      <c r="L13" s="147"/>
      <c r="M13" s="81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3"/>
      <c r="AS13" s="4"/>
      <c r="AW13" s="35">
        <f>SUM(AG17)</f>
        <v>0</v>
      </c>
      <c r="AX13" s="32" t="s">
        <v>62</v>
      </c>
      <c r="AY13" s="28"/>
    </row>
    <row r="14" spans="1:53" ht="3" hidden="1" customHeight="1" x14ac:dyDescent="0.25">
      <c r="A14" s="81"/>
      <c r="B14" s="82"/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3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3"/>
      <c r="AS14" s="4"/>
      <c r="AW14" s="28"/>
      <c r="AX14" s="28"/>
      <c r="AY14" s="28"/>
    </row>
    <row r="15" spans="1:53" ht="15" hidden="1" customHeight="1" x14ac:dyDescent="0.25">
      <c r="A15" s="5"/>
      <c r="B15" s="6"/>
      <c r="C15" s="125" t="s">
        <v>3</v>
      </c>
      <c r="D15" s="62"/>
      <c r="E15" s="62"/>
      <c r="F15" s="62"/>
      <c r="G15" s="126"/>
      <c r="H15" s="7"/>
      <c r="I15" s="8"/>
      <c r="J15" s="125" t="s">
        <v>4</v>
      </c>
      <c r="K15" s="62"/>
      <c r="L15" s="126"/>
      <c r="M15" s="127"/>
      <c r="N15" s="62"/>
      <c r="O15" s="9"/>
      <c r="P15" s="125" t="s">
        <v>5</v>
      </c>
      <c r="Q15" s="62"/>
      <c r="R15" s="126"/>
      <c r="S15" s="7"/>
      <c r="T15" s="8"/>
      <c r="U15" s="76" t="s">
        <v>6</v>
      </c>
      <c r="V15" s="120"/>
      <c r="W15" s="120"/>
      <c r="X15" s="120"/>
      <c r="Y15" s="75"/>
      <c r="Z15" s="10"/>
      <c r="AA15" s="11"/>
      <c r="AB15" s="76" t="s">
        <v>7</v>
      </c>
      <c r="AC15" s="75"/>
      <c r="AD15" s="10"/>
      <c r="AE15" s="74"/>
      <c r="AF15" s="62"/>
      <c r="AG15" s="75"/>
      <c r="AH15" s="76" t="s">
        <v>8</v>
      </c>
      <c r="AI15" s="75"/>
      <c r="AJ15" s="10"/>
      <c r="AK15" s="74"/>
      <c r="AL15" s="75"/>
      <c r="AM15" s="76" t="s">
        <v>9</v>
      </c>
      <c r="AN15" s="75"/>
      <c r="AO15" s="12"/>
      <c r="AP15" s="13"/>
      <c r="AQ15" s="14" t="s">
        <v>10</v>
      </c>
      <c r="AR15" s="3"/>
      <c r="AS15" s="4"/>
      <c r="AW15" s="28"/>
      <c r="AX15" s="28"/>
      <c r="AY15" s="28"/>
    </row>
    <row r="16" spans="1:53" ht="12.75" customHeight="1" thickBot="1" x14ac:dyDescent="0.3">
      <c r="A16" s="103" t="s">
        <v>11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  <c r="S16" s="104"/>
      <c r="T16" s="104"/>
      <c r="U16" s="15" t="s">
        <v>12</v>
      </c>
      <c r="V16" s="113" t="s">
        <v>13</v>
      </c>
      <c r="W16" s="113"/>
      <c r="X16" s="113"/>
      <c r="Y16" s="113"/>
      <c r="Z16" s="113"/>
      <c r="AA16" s="113"/>
      <c r="AB16" s="113"/>
      <c r="AC16" s="113"/>
      <c r="AD16" s="113"/>
      <c r="AE16" s="113"/>
      <c r="AF16" s="16"/>
      <c r="AG16" s="112" t="s">
        <v>31</v>
      </c>
      <c r="AH16" s="112"/>
      <c r="AI16" s="112"/>
      <c r="AJ16" s="112"/>
      <c r="AK16" s="112"/>
      <c r="AL16" s="112"/>
      <c r="AM16" s="112"/>
      <c r="AN16" s="112"/>
      <c r="AO16" s="112"/>
      <c r="AP16" s="112"/>
      <c r="AQ16" s="112"/>
      <c r="AR16" s="44"/>
      <c r="AS16" s="29"/>
      <c r="AT16" s="30" t="s">
        <v>41</v>
      </c>
      <c r="AU16" s="30" t="s">
        <v>42</v>
      </c>
      <c r="AV16" s="38"/>
      <c r="AW16" s="34">
        <f>SUM(AG17)</f>
        <v>0</v>
      </c>
      <c r="AX16" s="32" t="s">
        <v>62</v>
      </c>
      <c r="AY16" s="28"/>
      <c r="AZ16" s="39"/>
      <c r="BA16" s="28"/>
    </row>
    <row r="17" spans="1:53" ht="18" customHeight="1" thickBot="1" x14ac:dyDescent="0.3">
      <c r="A17" s="117" t="s">
        <v>34</v>
      </c>
      <c r="B17" s="118"/>
      <c r="C17" s="118"/>
      <c r="D17" s="118"/>
      <c r="E17" s="118"/>
      <c r="F17" s="118"/>
      <c r="G17" s="118"/>
      <c r="H17" s="118"/>
      <c r="I17" s="118"/>
      <c r="J17" s="118"/>
      <c r="K17" s="118"/>
      <c r="L17" s="118"/>
      <c r="M17" s="118"/>
      <c r="N17" s="118"/>
      <c r="O17" s="118"/>
      <c r="P17" s="118"/>
      <c r="Q17" s="118"/>
      <c r="R17" s="118"/>
      <c r="S17" s="118"/>
      <c r="T17" s="118"/>
      <c r="U17" s="119"/>
      <c r="V17" s="18"/>
      <c r="W17" s="21">
        <f>SUM(AG18:AQ26)</f>
        <v>0</v>
      </c>
      <c r="X17" s="21"/>
      <c r="Y17" s="21"/>
      <c r="Z17" s="21"/>
      <c r="AA17" s="21"/>
      <c r="AB17" s="21"/>
      <c r="AC17" s="21"/>
      <c r="AD17" s="21"/>
      <c r="AE17" s="21"/>
      <c r="AF17" s="21"/>
      <c r="AG17" s="114">
        <f>SUM(AG18:AS42)</f>
        <v>0</v>
      </c>
      <c r="AH17" s="115"/>
      <c r="AI17" s="115"/>
      <c r="AJ17" s="115"/>
      <c r="AK17" s="115"/>
      <c r="AL17" s="115"/>
      <c r="AM17" s="115"/>
      <c r="AN17" s="115"/>
      <c r="AO17" s="115"/>
      <c r="AP17" s="115"/>
      <c r="AQ17" s="116"/>
      <c r="AR17" s="44"/>
      <c r="AS17" s="29"/>
      <c r="AT17" s="28">
        <v>1850</v>
      </c>
      <c r="AU17" s="28">
        <f>AG17*AT17</f>
        <v>0</v>
      </c>
      <c r="AW17" s="28"/>
      <c r="AX17" s="28"/>
      <c r="AY17" s="28"/>
      <c r="AZ17" s="39"/>
      <c r="BA17" s="28"/>
    </row>
    <row r="18" spans="1:53" ht="10.5" customHeight="1" x14ac:dyDescent="0.25">
      <c r="A18" s="105">
        <v>1</v>
      </c>
      <c r="B18" s="105"/>
      <c r="C18" s="105"/>
      <c r="D18" s="105"/>
      <c r="E18" s="105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3"/>
      <c r="U18" s="27"/>
      <c r="V18" s="68"/>
      <c r="W18" s="69"/>
      <c r="X18" s="69"/>
      <c r="Y18" s="69"/>
      <c r="Z18" s="69"/>
      <c r="AA18" s="69"/>
      <c r="AB18" s="69"/>
      <c r="AC18" s="69"/>
      <c r="AD18" s="69"/>
      <c r="AE18" s="70"/>
      <c r="AF18" s="19"/>
      <c r="AG18" s="65" t="str">
        <f t="shared" ref="AG18:AG41" si="0">IF($A$8="x",U18*V18*1180/1000000,IF($A$9="x",U18*V18*1200/1000000,IF($A$10="x",U18*V18*1080/1000000,IF($A$11="x",U18*V18*240/1000000,IF($A$12="x",U18*V18*520/1000000,IF($L$8="x",U18*V18*1150/1000000,IF($L$9="x",U18*V18*1190/1000000,IF($L$10="x",U18*V18*1040/1000000,IF($L$11="x",U18*V18*530/1000000,IF($W$8="x",U18*V18*1220/1000000,IF($W$9="x",U18*V18*1160/1000000,IF($W$10="x",U18*V18*550/1000000,IF($W$11="x",U18*V18*320/1000000,IF($AI$8="x",U18*V18*1210/1000000,IF($AI$9="x",U18*V18*1140/1000000,IF($AI$10="x",U18*V18*345/1000000,IF($AI$11="x",U18*V18*215/1000000,"Válassz lemezt!")))))))))))))))))</f>
        <v>Válassz lemezt!</v>
      </c>
      <c r="AH18" s="66"/>
      <c r="AI18" s="66"/>
      <c r="AJ18" s="66"/>
      <c r="AK18" s="66"/>
      <c r="AL18" s="66"/>
      <c r="AM18" s="66"/>
      <c r="AN18" s="66"/>
      <c r="AO18" s="66"/>
      <c r="AP18" s="66"/>
      <c r="AQ18" s="67"/>
      <c r="AR18" s="44"/>
      <c r="AS18" s="4"/>
      <c r="AW18" s="46">
        <f>SUM(V18/1000)</f>
        <v>0</v>
      </c>
      <c r="AX18" s="33" t="s">
        <v>60</v>
      </c>
      <c r="AY18" s="36">
        <f>SUM(U18)</f>
        <v>0</v>
      </c>
      <c r="AZ18" s="40" t="s">
        <v>59</v>
      </c>
      <c r="BA18" s="28"/>
    </row>
    <row r="19" spans="1:53" ht="11.25" customHeight="1" x14ac:dyDescent="0.25">
      <c r="A19" s="105">
        <v>2</v>
      </c>
      <c r="B19" s="105"/>
      <c r="C19" s="105"/>
      <c r="D19" s="105"/>
      <c r="E19" s="105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3"/>
      <c r="U19" s="27"/>
      <c r="V19" s="68"/>
      <c r="W19" s="69"/>
      <c r="X19" s="69"/>
      <c r="Y19" s="69"/>
      <c r="Z19" s="69"/>
      <c r="AA19" s="69"/>
      <c r="AB19" s="69"/>
      <c r="AC19" s="69"/>
      <c r="AD19" s="69"/>
      <c r="AE19" s="70"/>
      <c r="AF19" s="19"/>
      <c r="AG19" s="65" t="str">
        <f t="shared" si="0"/>
        <v>Válassz lemezt!</v>
      </c>
      <c r="AH19" s="66"/>
      <c r="AI19" s="66"/>
      <c r="AJ19" s="66"/>
      <c r="AK19" s="66"/>
      <c r="AL19" s="66"/>
      <c r="AM19" s="66"/>
      <c r="AN19" s="66"/>
      <c r="AO19" s="66"/>
      <c r="AP19" s="66"/>
      <c r="AQ19" s="67"/>
      <c r="AR19" s="44"/>
      <c r="AS19" s="4"/>
      <c r="AW19" s="46">
        <f t="shared" ref="AW19:AW41" si="1">SUM(V19/1000)</f>
        <v>0</v>
      </c>
      <c r="AX19" s="33" t="s">
        <v>60</v>
      </c>
      <c r="AY19" s="36">
        <f t="shared" ref="AY19:AY41" si="2">SUM(U19)</f>
        <v>0</v>
      </c>
      <c r="AZ19" s="40" t="s">
        <v>59</v>
      </c>
      <c r="BA19" s="28"/>
    </row>
    <row r="20" spans="1:53" ht="11.25" customHeight="1" x14ac:dyDescent="0.25">
      <c r="A20" s="105">
        <v>3</v>
      </c>
      <c r="B20" s="105"/>
      <c r="C20" s="105"/>
      <c r="D20" s="105"/>
      <c r="E20" s="105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3"/>
      <c r="U20" s="27"/>
      <c r="V20" s="68"/>
      <c r="W20" s="69"/>
      <c r="X20" s="69"/>
      <c r="Y20" s="69"/>
      <c r="Z20" s="69"/>
      <c r="AA20" s="69"/>
      <c r="AB20" s="69"/>
      <c r="AC20" s="69"/>
      <c r="AD20" s="69"/>
      <c r="AE20" s="70"/>
      <c r="AF20" s="19"/>
      <c r="AG20" s="65" t="str">
        <f t="shared" si="0"/>
        <v>Válassz lemezt!</v>
      </c>
      <c r="AH20" s="66"/>
      <c r="AI20" s="66"/>
      <c r="AJ20" s="66"/>
      <c r="AK20" s="66"/>
      <c r="AL20" s="66"/>
      <c r="AM20" s="66"/>
      <c r="AN20" s="66"/>
      <c r="AO20" s="66"/>
      <c r="AP20" s="66"/>
      <c r="AQ20" s="67"/>
      <c r="AR20" s="44"/>
      <c r="AS20" s="29"/>
      <c r="AT20" s="32" t="s">
        <v>63</v>
      </c>
      <c r="AU20" s="31"/>
      <c r="AW20" s="46">
        <f t="shared" si="1"/>
        <v>0</v>
      </c>
      <c r="AX20" s="33" t="s">
        <v>60</v>
      </c>
      <c r="AY20" s="36">
        <f t="shared" si="2"/>
        <v>0</v>
      </c>
      <c r="AZ20" s="32" t="s">
        <v>59</v>
      </c>
      <c r="BA20" s="28"/>
    </row>
    <row r="21" spans="1:53" ht="11.25" customHeight="1" x14ac:dyDescent="0.25">
      <c r="A21" s="105">
        <v>4</v>
      </c>
      <c r="B21" s="105"/>
      <c r="C21" s="105"/>
      <c r="D21" s="105"/>
      <c r="E21" s="105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3"/>
      <c r="U21" s="27"/>
      <c r="V21" s="68"/>
      <c r="W21" s="69"/>
      <c r="X21" s="69"/>
      <c r="Y21" s="69"/>
      <c r="Z21" s="69"/>
      <c r="AA21" s="69"/>
      <c r="AB21" s="69"/>
      <c r="AC21" s="69"/>
      <c r="AD21" s="69"/>
      <c r="AE21" s="70"/>
      <c r="AF21" s="19"/>
      <c r="AG21" s="65" t="str">
        <f t="shared" si="0"/>
        <v>Válassz lemezt!</v>
      </c>
      <c r="AH21" s="66"/>
      <c r="AI21" s="66"/>
      <c r="AJ21" s="66"/>
      <c r="AK21" s="66"/>
      <c r="AL21" s="66"/>
      <c r="AM21" s="66"/>
      <c r="AN21" s="66"/>
      <c r="AO21" s="66"/>
      <c r="AP21" s="66"/>
      <c r="AQ21" s="67"/>
      <c r="AR21" s="44"/>
      <c r="AS21" s="29"/>
      <c r="AT21" s="28" t="s">
        <v>43</v>
      </c>
      <c r="AU21" s="28"/>
      <c r="AW21" s="46">
        <f t="shared" si="1"/>
        <v>0</v>
      </c>
      <c r="AX21" s="33" t="s">
        <v>60</v>
      </c>
      <c r="AY21" s="36">
        <f t="shared" si="2"/>
        <v>0</v>
      </c>
      <c r="AZ21" s="32" t="s">
        <v>59</v>
      </c>
      <c r="BA21" s="28"/>
    </row>
    <row r="22" spans="1:53" ht="11.25" customHeight="1" x14ac:dyDescent="0.25">
      <c r="A22" s="105">
        <v>5</v>
      </c>
      <c r="B22" s="105"/>
      <c r="C22" s="105"/>
      <c r="D22" s="105"/>
      <c r="E22" s="105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3"/>
      <c r="U22" s="27"/>
      <c r="V22" s="68"/>
      <c r="W22" s="69"/>
      <c r="X22" s="69"/>
      <c r="Y22" s="69"/>
      <c r="Z22" s="69"/>
      <c r="AA22" s="69"/>
      <c r="AB22" s="69"/>
      <c r="AC22" s="69"/>
      <c r="AD22" s="69"/>
      <c r="AE22" s="70"/>
      <c r="AF22" s="19"/>
      <c r="AG22" s="65" t="str">
        <f t="shared" si="0"/>
        <v>Válassz lemezt!</v>
      </c>
      <c r="AH22" s="66"/>
      <c r="AI22" s="66"/>
      <c r="AJ22" s="66"/>
      <c r="AK22" s="66"/>
      <c r="AL22" s="66"/>
      <c r="AM22" s="66"/>
      <c r="AN22" s="66"/>
      <c r="AO22" s="66"/>
      <c r="AP22" s="66"/>
      <c r="AQ22" s="67"/>
      <c r="AR22" s="44"/>
      <c r="AS22" s="29"/>
      <c r="AT22" s="28" t="s">
        <v>44</v>
      </c>
      <c r="AU22" s="28"/>
      <c r="AW22" s="46">
        <f t="shared" si="1"/>
        <v>0</v>
      </c>
      <c r="AX22" s="33" t="s">
        <v>60</v>
      </c>
      <c r="AY22" s="36">
        <f t="shared" si="2"/>
        <v>0</v>
      </c>
      <c r="AZ22" s="32" t="s">
        <v>59</v>
      </c>
      <c r="BA22" s="28"/>
    </row>
    <row r="23" spans="1:53" ht="11.25" customHeight="1" x14ac:dyDescent="0.25">
      <c r="A23" s="105">
        <v>6</v>
      </c>
      <c r="B23" s="105"/>
      <c r="C23" s="105"/>
      <c r="D23" s="105"/>
      <c r="E23" s="105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3"/>
      <c r="U23" s="27"/>
      <c r="V23" s="68"/>
      <c r="W23" s="69"/>
      <c r="X23" s="69"/>
      <c r="Y23" s="69"/>
      <c r="Z23" s="69"/>
      <c r="AA23" s="69"/>
      <c r="AB23" s="69"/>
      <c r="AC23" s="69"/>
      <c r="AD23" s="69"/>
      <c r="AE23" s="70"/>
      <c r="AF23" s="19"/>
      <c r="AG23" s="65" t="str">
        <f t="shared" si="0"/>
        <v>Válassz lemezt!</v>
      </c>
      <c r="AH23" s="66"/>
      <c r="AI23" s="66"/>
      <c r="AJ23" s="66"/>
      <c r="AK23" s="66"/>
      <c r="AL23" s="66"/>
      <c r="AM23" s="66"/>
      <c r="AN23" s="66"/>
      <c r="AO23" s="66"/>
      <c r="AP23" s="66"/>
      <c r="AQ23" s="67"/>
      <c r="AR23" s="44"/>
      <c r="AS23" s="29"/>
      <c r="AT23" s="28" t="s">
        <v>48</v>
      </c>
      <c r="AU23" s="28"/>
      <c r="AW23" s="46">
        <f t="shared" si="1"/>
        <v>0</v>
      </c>
      <c r="AX23" s="33" t="s">
        <v>60</v>
      </c>
      <c r="AY23" s="36">
        <f t="shared" si="2"/>
        <v>0</v>
      </c>
      <c r="AZ23" s="32" t="s">
        <v>59</v>
      </c>
      <c r="BA23" s="28"/>
    </row>
    <row r="24" spans="1:53" ht="11.25" customHeight="1" x14ac:dyDescent="0.25">
      <c r="A24" s="105">
        <v>7</v>
      </c>
      <c r="B24" s="105"/>
      <c r="C24" s="105"/>
      <c r="D24" s="105"/>
      <c r="E24" s="105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3"/>
      <c r="U24" s="27"/>
      <c r="V24" s="68"/>
      <c r="W24" s="69"/>
      <c r="X24" s="69"/>
      <c r="Y24" s="69"/>
      <c r="Z24" s="69"/>
      <c r="AA24" s="69"/>
      <c r="AB24" s="69"/>
      <c r="AC24" s="69"/>
      <c r="AD24" s="69"/>
      <c r="AE24" s="70"/>
      <c r="AF24" s="19"/>
      <c r="AG24" s="65" t="str">
        <f t="shared" si="0"/>
        <v>Válassz lemezt!</v>
      </c>
      <c r="AH24" s="66"/>
      <c r="AI24" s="66"/>
      <c r="AJ24" s="66"/>
      <c r="AK24" s="66"/>
      <c r="AL24" s="66"/>
      <c r="AM24" s="66"/>
      <c r="AN24" s="66"/>
      <c r="AO24" s="66"/>
      <c r="AP24" s="66"/>
      <c r="AQ24" s="67"/>
      <c r="AR24" s="44"/>
      <c r="AS24" s="29"/>
      <c r="AT24" s="28" t="s">
        <v>49</v>
      </c>
      <c r="AU24" s="28"/>
      <c r="AW24" s="46">
        <f t="shared" si="1"/>
        <v>0</v>
      </c>
      <c r="AX24" s="33" t="s">
        <v>60</v>
      </c>
      <c r="AY24" s="36">
        <f t="shared" si="2"/>
        <v>0</v>
      </c>
      <c r="AZ24" s="32" t="s">
        <v>59</v>
      </c>
      <c r="BA24" s="28"/>
    </row>
    <row r="25" spans="1:53" ht="11.25" customHeight="1" x14ac:dyDescent="0.25">
      <c r="A25" s="105">
        <v>8</v>
      </c>
      <c r="B25" s="105"/>
      <c r="C25" s="105"/>
      <c r="D25" s="105"/>
      <c r="E25" s="105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3"/>
      <c r="U25" s="27"/>
      <c r="V25" s="68"/>
      <c r="W25" s="69"/>
      <c r="X25" s="69"/>
      <c r="Y25" s="69"/>
      <c r="Z25" s="69"/>
      <c r="AA25" s="69"/>
      <c r="AB25" s="69"/>
      <c r="AC25" s="69"/>
      <c r="AD25" s="69"/>
      <c r="AE25" s="70"/>
      <c r="AF25" s="19"/>
      <c r="AG25" s="65" t="str">
        <f t="shared" si="0"/>
        <v>Válassz lemezt!</v>
      </c>
      <c r="AH25" s="66"/>
      <c r="AI25" s="66"/>
      <c r="AJ25" s="66"/>
      <c r="AK25" s="66"/>
      <c r="AL25" s="66"/>
      <c r="AM25" s="66"/>
      <c r="AN25" s="66"/>
      <c r="AO25" s="66"/>
      <c r="AP25" s="66"/>
      <c r="AQ25" s="67"/>
      <c r="AR25" s="44"/>
      <c r="AS25" s="29"/>
      <c r="AT25" s="28" t="s">
        <v>50</v>
      </c>
      <c r="AU25" s="28"/>
      <c r="AW25" s="46">
        <f t="shared" si="1"/>
        <v>0</v>
      </c>
      <c r="AX25" s="33" t="s">
        <v>60</v>
      </c>
      <c r="AY25" s="36">
        <f t="shared" si="2"/>
        <v>0</v>
      </c>
      <c r="AZ25" s="32" t="s">
        <v>59</v>
      </c>
      <c r="BA25" s="28"/>
    </row>
    <row r="26" spans="1:53" ht="11.25" customHeight="1" x14ac:dyDescent="0.25">
      <c r="A26" s="105">
        <v>9</v>
      </c>
      <c r="B26" s="105"/>
      <c r="C26" s="105"/>
      <c r="D26" s="105"/>
      <c r="E26" s="105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3"/>
      <c r="U26" s="27"/>
      <c r="V26" s="68"/>
      <c r="W26" s="69"/>
      <c r="X26" s="69"/>
      <c r="Y26" s="69"/>
      <c r="Z26" s="69"/>
      <c r="AA26" s="69"/>
      <c r="AB26" s="69"/>
      <c r="AC26" s="69"/>
      <c r="AD26" s="69"/>
      <c r="AE26" s="70"/>
      <c r="AF26" s="19"/>
      <c r="AG26" s="65" t="str">
        <f t="shared" si="0"/>
        <v>Válassz lemezt!</v>
      </c>
      <c r="AH26" s="66"/>
      <c r="AI26" s="66"/>
      <c r="AJ26" s="66"/>
      <c r="AK26" s="66"/>
      <c r="AL26" s="66"/>
      <c r="AM26" s="66"/>
      <c r="AN26" s="66"/>
      <c r="AO26" s="66"/>
      <c r="AP26" s="66"/>
      <c r="AQ26" s="67"/>
      <c r="AR26" s="44"/>
      <c r="AS26" s="29"/>
      <c r="AT26" s="28" t="s">
        <v>45</v>
      </c>
      <c r="AU26" s="28"/>
      <c r="AW26" s="46">
        <f t="shared" si="1"/>
        <v>0</v>
      </c>
      <c r="AX26" s="33" t="s">
        <v>60</v>
      </c>
      <c r="AY26" s="36">
        <f t="shared" si="2"/>
        <v>0</v>
      </c>
      <c r="AZ26" s="32" t="s">
        <v>59</v>
      </c>
      <c r="BA26" s="28"/>
    </row>
    <row r="27" spans="1:53" ht="11.25" customHeight="1" x14ac:dyDescent="0.25">
      <c r="A27" s="105">
        <v>10</v>
      </c>
      <c r="B27" s="105"/>
      <c r="C27" s="105"/>
      <c r="D27" s="105"/>
      <c r="E27" s="105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3"/>
      <c r="U27" s="27"/>
      <c r="V27" s="68"/>
      <c r="W27" s="69"/>
      <c r="X27" s="69"/>
      <c r="Y27" s="69"/>
      <c r="Z27" s="69"/>
      <c r="AA27" s="69"/>
      <c r="AB27" s="69"/>
      <c r="AC27" s="69"/>
      <c r="AD27" s="69"/>
      <c r="AE27" s="70"/>
      <c r="AF27" s="19"/>
      <c r="AG27" s="65" t="str">
        <f t="shared" si="0"/>
        <v>Válassz lemezt!</v>
      </c>
      <c r="AH27" s="66"/>
      <c r="AI27" s="66"/>
      <c r="AJ27" s="66"/>
      <c r="AK27" s="66"/>
      <c r="AL27" s="66"/>
      <c r="AM27" s="66"/>
      <c r="AN27" s="66"/>
      <c r="AO27" s="66"/>
      <c r="AP27" s="66"/>
      <c r="AQ27" s="67"/>
      <c r="AR27" s="44"/>
      <c r="AS27" s="29"/>
      <c r="AT27" s="28" t="s">
        <v>46</v>
      </c>
      <c r="AU27" s="31">
        <f>AG17*8</f>
        <v>0</v>
      </c>
      <c r="AW27" s="46">
        <f t="shared" si="1"/>
        <v>0</v>
      </c>
      <c r="AX27" s="33" t="s">
        <v>60</v>
      </c>
      <c r="AY27" s="36">
        <f t="shared" si="2"/>
        <v>0</v>
      </c>
      <c r="AZ27" s="32" t="s">
        <v>59</v>
      </c>
      <c r="BA27" s="28"/>
    </row>
    <row r="28" spans="1:53" ht="11.25" customHeight="1" x14ac:dyDescent="0.25">
      <c r="A28" s="105">
        <v>11</v>
      </c>
      <c r="B28" s="105"/>
      <c r="C28" s="105"/>
      <c r="D28" s="105"/>
      <c r="E28" s="105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3"/>
      <c r="U28" s="27"/>
      <c r="V28" s="68"/>
      <c r="W28" s="69"/>
      <c r="X28" s="69"/>
      <c r="Y28" s="69"/>
      <c r="Z28" s="69"/>
      <c r="AA28" s="69"/>
      <c r="AB28" s="69"/>
      <c r="AC28" s="69"/>
      <c r="AD28" s="69"/>
      <c r="AE28" s="70"/>
      <c r="AF28" s="19"/>
      <c r="AG28" s="65" t="str">
        <f t="shared" si="0"/>
        <v>Válassz lemezt!</v>
      </c>
      <c r="AH28" s="66"/>
      <c r="AI28" s="66"/>
      <c r="AJ28" s="66"/>
      <c r="AK28" s="66"/>
      <c r="AL28" s="66"/>
      <c r="AM28" s="66"/>
      <c r="AN28" s="66"/>
      <c r="AO28" s="66"/>
      <c r="AP28" s="66"/>
      <c r="AQ28" s="67"/>
      <c r="AR28" s="44"/>
      <c r="AS28" s="29"/>
      <c r="AT28" s="28" t="s">
        <v>47</v>
      </c>
      <c r="AU28" s="31">
        <f>AG17*2</f>
        <v>0</v>
      </c>
      <c r="AW28" s="46">
        <f t="shared" si="1"/>
        <v>0</v>
      </c>
      <c r="AX28" s="33" t="s">
        <v>60</v>
      </c>
      <c r="AY28" s="36">
        <f t="shared" si="2"/>
        <v>0</v>
      </c>
      <c r="AZ28" s="32" t="s">
        <v>59</v>
      </c>
      <c r="BA28" s="28"/>
    </row>
    <row r="29" spans="1:53" ht="11.25" customHeight="1" x14ac:dyDescent="0.25">
      <c r="A29" s="105">
        <v>12</v>
      </c>
      <c r="B29" s="105"/>
      <c r="C29" s="105"/>
      <c r="D29" s="105"/>
      <c r="E29" s="105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3"/>
      <c r="U29" s="27"/>
      <c r="V29" s="68"/>
      <c r="W29" s="69"/>
      <c r="X29" s="69"/>
      <c r="Y29" s="69"/>
      <c r="Z29" s="69"/>
      <c r="AA29" s="69"/>
      <c r="AB29" s="69"/>
      <c r="AC29" s="69"/>
      <c r="AD29" s="69"/>
      <c r="AE29" s="70"/>
      <c r="AF29" s="19"/>
      <c r="AG29" s="65" t="str">
        <f t="shared" si="0"/>
        <v>Válassz lemezt!</v>
      </c>
      <c r="AH29" s="66"/>
      <c r="AI29" s="66"/>
      <c r="AJ29" s="66"/>
      <c r="AK29" s="66"/>
      <c r="AL29" s="66"/>
      <c r="AM29" s="66"/>
      <c r="AN29" s="66"/>
      <c r="AO29" s="66"/>
      <c r="AP29" s="66"/>
      <c r="AQ29" s="67"/>
      <c r="AR29" s="44"/>
      <c r="AS29" s="29"/>
      <c r="AT29" s="41" t="s">
        <v>67</v>
      </c>
      <c r="AU29" s="45">
        <f>AU20*4</f>
        <v>0</v>
      </c>
      <c r="AW29" s="46">
        <f t="shared" si="1"/>
        <v>0</v>
      </c>
      <c r="AX29" s="33" t="s">
        <v>60</v>
      </c>
      <c r="AY29" s="36">
        <f t="shared" si="2"/>
        <v>0</v>
      </c>
      <c r="AZ29" s="32" t="s">
        <v>59</v>
      </c>
      <c r="BA29" s="28"/>
    </row>
    <row r="30" spans="1:53" ht="11.25" customHeight="1" x14ac:dyDescent="0.25">
      <c r="A30" s="105">
        <v>13</v>
      </c>
      <c r="B30" s="105"/>
      <c r="C30" s="105"/>
      <c r="D30" s="105"/>
      <c r="E30" s="105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3"/>
      <c r="U30" s="27"/>
      <c r="V30" s="68"/>
      <c r="W30" s="69"/>
      <c r="X30" s="69"/>
      <c r="Y30" s="69"/>
      <c r="Z30" s="69"/>
      <c r="AA30" s="69"/>
      <c r="AB30" s="69"/>
      <c r="AC30" s="69"/>
      <c r="AD30" s="69"/>
      <c r="AE30" s="70"/>
      <c r="AF30" s="19"/>
      <c r="AG30" s="65" t="str">
        <f t="shared" si="0"/>
        <v>Válassz lemezt!</v>
      </c>
      <c r="AH30" s="66"/>
      <c r="AI30" s="66"/>
      <c r="AJ30" s="66"/>
      <c r="AK30" s="66"/>
      <c r="AL30" s="66"/>
      <c r="AM30" s="66"/>
      <c r="AN30" s="66"/>
      <c r="AO30" s="66"/>
      <c r="AP30" s="66"/>
      <c r="AQ30" s="67"/>
      <c r="AR30" s="44"/>
      <c r="AS30" s="29"/>
      <c r="AT30" s="32" t="s">
        <v>68</v>
      </c>
      <c r="AU30" s="28"/>
      <c r="AW30" s="46">
        <f t="shared" si="1"/>
        <v>0</v>
      </c>
      <c r="AX30" s="33" t="s">
        <v>60</v>
      </c>
      <c r="AY30" s="36">
        <f t="shared" si="2"/>
        <v>0</v>
      </c>
      <c r="AZ30" s="32" t="s">
        <v>59</v>
      </c>
      <c r="BA30" s="28"/>
    </row>
    <row r="31" spans="1:53" ht="11.25" customHeight="1" x14ac:dyDescent="0.25">
      <c r="A31" s="105">
        <v>14</v>
      </c>
      <c r="B31" s="105"/>
      <c r="C31" s="105"/>
      <c r="D31" s="105"/>
      <c r="E31" s="105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3"/>
      <c r="U31" s="27"/>
      <c r="V31" s="68"/>
      <c r="W31" s="69"/>
      <c r="X31" s="69"/>
      <c r="Y31" s="69"/>
      <c r="Z31" s="69"/>
      <c r="AA31" s="69"/>
      <c r="AB31" s="69"/>
      <c r="AC31" s="69"/>
      <c r="AD31" s="69"/>
      <c r="AE31" s="70"/>
      <c r="AF31" s="19"/>
      <c r="AG31" s="65" t="str">
        <f t="shared" si="0"/>
        <v>Válassz lemezt!</v>
      </c>
      <c r="AH31" s="66"/>
      <c r="AI31" s="66"/>
      <c r="AJ31" s="66"/>
      <c r="AK31" s="66"/>
      <c r="AL31" s="66"/>
      <c r="AM31" s="66"/>
      <c r="AN31" s="66"/>
      <c r="AO31" s="66"/>
      <c r="AP31" s="66"/>
      <c r="AQ31" s="67"/>
      <c r="AR31" s="44"/>
      <c r="AS31" s="29"/>
      <c r="AT31" s="32" t="s">
        <v>69</v>
      </c>
      <c r="AU31" s="31">
        <f>AG17*5</f>
        <v>0</v>
      </c>
      <c r="AW31" s="46">
        <f t="shared" si="1"/>
        <v>0</v>
      </c>
      <c r="AX31" s="33" t="s">
        <v>60</v>
      </c>
      <c r="AY31" s="36">
        <f t="shared" si="2"/>
        <v>0</v>
      </c>
      <c r="AZ31" s="32" t="s">
        <v>59</v>
      </c>
      <c r="BA31" s="28"/>
    </row>
    <row r="32" spans="1:53" ht="11.25" customHeight="1" x14ac:dyDescent="0.25">
      <c r="A32" s="105">
        <v>15</v>
      </c>
      <c r="B32" s="105"/>
      <c r="C32" s="105"/>
      <c r="D32" s="105"/>
      <c r="E32" s="105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3"/>
      <c r="U32" s="27"/>
      <c r="V32" s="68"/>
      <c r="W32" s="69"/>
      <c r="X32" s="69"/>
      <c r="Y32" s="69"/>
      <c r="Z32" s="69"/>
      <c r="AA32" s="69"/>
      <c r="AB32" s="69"/>
      <c r="AC32" s="69"/>
      <c r="AD32" s="69"/>
      <c r="AE32" s="70"/>
      <c r="AF32" s="19"/>
      <c r="AG32" s="65" t="str">
        <f t="shared" si="0"/>
        <v>Válassz lemezt!</v>
      </c>
      <c r="AH32" s="66"/>
      <c r="AI32" s="66"/>
      <c r="AJ32" s="66"/>
      <c r="AK32" s="66"/>
      <c r="AL32" s="66"/>
      <c r="AM32" s="66"/>
      <c r="AN32" s="66"/>
      <c r="AO32" s="66"/>
      <c r="AP32" s="66"/>
      <c r="AQ32" s="67"/>
      <c r="AR32" s="44"/>
      <c r="AS32" s="29"/>
      <c r="AT32" s="28"/>
      <c r="AU32" s="28"/>
      <c r="AW32" s="46">
        <f t="shared" si="1"/>
        <v>0</v>
      </c>
      <c r="AX32" s="33" t="s">
        <v>60</v>
      </c>
      <c r="AY32" s="36">
        <f t="shared" si="2"/>
        <v>0</v>
      </c>
      <c r="AZ32" s="32" t="s">
        <v>59</v>
      </c>
      <c r="BA32" s="28"/>
    </row>
    <row r="33" spans="1:53" ht="11.25" customHeight="1" x14ac:dyDescent="0.25">
      <c r="A33" s="105">
        <v>16</v>
      </c>
      <c r="B33" s="105"/>
      <c r="C33" s="105"/>
      <c r="D33" s="105"/>
      <c r="E33" s="105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3"/>
      <c r="U33" s="27"/>
      <c r="V33" s="68"/>
      <c r="W33" s="69"/>
      <c r="X33" s="69"/>
      <c r="Y33" s="69"/>
      <c r="Z33" s="69"/>
      <c r="AA33" s="69"/>
      <c r="AB33" s="69"/>
      <c r="AC33" s="69"/>
      <c r="AD33" s="69"/>
      <c r="AE33" s="70"/>
      <c r="AF33" s="19"/>
      <c r="AG33" s="65" t="str">
        <f t="shared" si="0"/>
        <v>Válassz lemezt!</v>
      </c>
      <c r="AH33" s="66"/>
      <c r="AI33" s="66"/>
      <c r="AJ33" s="66"/>
      <c r="AK33" s="66"/>
      <c r="AL33" s="66"/>
      <c r="AM33" s="66"/>
      <c r="AN33" s="66"/>
      <c r="AO33" s="66"/>
      <c r="AP33" s="66"/>
      <c r="AQ33" s="67"/>
      <c r="AR33" s="44"/>
      <c r="AS33" s="29"/>
      <c r="AT33" s="28" t="s">
        <v>51</v>
      </c>
      <c r="AU33" s="28"/>
      <c r="AW33" s="46">
        <f t="shared" si="1"/>
        <v>0</v>
      </c>
      <c r="AX33" s="33" t="s">
        <v>60</v>
      </c>
      <c r="AY33" s="36">
        <f t="shared" si="2"/>
        <v>0</v>
      </c>
      <c r="AZ33" s="32" t="s">
        <v>59</v>
      </c>
      <c r="BA33" s="28"/>
    </row>
    <row r="34" spans="1:53" ht="11.25" customHeight="1" x14ac:dyDescent="0.25">
      <c r="A34" s="105">
        <v>17</v>
      </c>
      <c r="B34" s="105"/>
      <c r="C34" s="105"/>
      <c r="D34" s="105"/>
      <c r="E34" s="105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3"/>
      <c r="U34" s="27"/>
      <c r="V34" s="68"/>
      <c r="W34" s="69"/>
      <c r="X34" s="69"/>
      <c r="Y34" s="69"/>
      <c r="Z34" s="69"/>
      <c r="AA34" s="69"/>
      <c r="AB34" s="69"/>
      <c r="AC34" s="69"/>
      <c r="AD34" s="69"/>
      <c r="AE34" s="70"/>
      <c r="AF34" s="19"/>
      <c r="AG34" s="65" t="str">
        <f t="shared" si="0"/>
        <v>Válassz lemezt!</v>
      </c>
      <c r="AH34" s="66"/>
      <c r="AI34" s="66"/>
      <c r="AJ34" s="66"/>
      <c r="AK34" s="66"/>
      <c r="AL34" s="66"/>
      <c r="AM34" s="66"/>
      <c r="AN34" s="66"/>
      <c r="AO34" s="66"/>
      <c r="AP34" s="66"/>
      <c r="AQ34" s="67"/>
      <c r="AR34" s="44"/>
      <c r="AS34" s="29"/>
      <c r="AT34" s="28" t="s">
        <v>52</v>
      </c>
      <c r="AU34" s="28"/>
      <c r="AW34" s="46">
        <f t="shared" si="1"/>
        <v>0</v>
      </c>
      <c r="AX34" s="33" t="s">
        <v>60</v>
      </c>
      <c r="AY34" s="36">
        <f t="shared" si="2"/>
        <v>0</v>
      </c>
      <c r="AZ34" s="32" t="s">
        <v>59</v>
      </c>
      <c r="BA34" s="28"/>
    </row>
    <row r="35" spans="1:53" ht="11.25" customHeight="1" x14ac:dyDescent="0.25">
      <c r="A35" s="105">
        <v>18</v>
      </c>
      <c r="B35" s="105"/>
      <c r="C35" s="105"/>
      <c r="D35" s="105"/>
      <c r="E35" s="105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3"/>
      <c r="U35" s="27"/>
      <c r="V35" s="68"/>
      <c r="W35" s="69"/>
      <c r="X35" s="69"/>
      <c r="Y35" s="69"/>
      <c r="Z35" s="69"/>
      <c r="AA35" s="69"/>
      <c r="AB35" s="69"/>
      <c r="AC35" s="69"/>
      <c r="AD35" s="69"/>
      <c r="AE35" s="70"/>
      <c r="AF35" s="19"/>
      <c r="AG35" s="65" t="str">
        <f t="shared" si="0"/>
        <v>Válassz lemezt!</v>
      </c>
      <c r="AH35" s="66"/>
      <c r="AI35" s="66"/>
      <c r="AJ35" s="66"/>
      <c r="AK35" s="66"/>
      <c r="AL35" s="66"/>
      <c r="AM35" s="66"/>
      <c r="AN35" s="66"/>
      <c r="AO35" s="66"/>
      <c r="AP35" s="66"/>
      <c r="AQ35" s="67"/>
      <c r="AR35" s="44"/>
      <c r="AS35" s="29"/>
      <c r="AT35" s="28" t="s">
        <v>53</v>
      </c>
      <c r="AU35" s="28"/>
      <c r="AW35" s="46">
        <f t="shared" si="1"/>
        <v>0</v>
      </c>
      <c r="AX35" s="33" t="s">
        <v>60</v>
      </c>
      <c r="AY35" s="36">
        <f t="shared" si="2"/>
        <v>0</v>
      </c>
      <c r="AZ35" s="32" t="s">
        <v>59</v>
      </c>
      <c r="BA35" s="28"/>
    </row>
    <row r="36" spans="1:53" ht="11.25" customHeight="1" x14ac:dyDescent="0.25">
      <c r="A36" s="105">
        <v>19</v>
      </c>
      <c r="B36" s="105"/>
      <c r="C36" s="105"/>
      <c r="D36" s="105"/>
      <c r="E36" s="105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3"/>
      <c r="U36" s="27"/>
      <c r="V36" s="68"/>
      <c r="W36" s="69"/>
      <c r="X36" s="69"/>
      <c r="Y36" s="69"/>
      <c r="Z36" s="69"/>
      <c r="AA36" s="69"/>
      <c r="AB36" s="69"/>
      <c r="AC36" s="69"/>
      <c r="AD36" s="69"/>
      <c r="AE36" s="70"/>
      <c r="AF36" s="19"/>
      <c r="AG36" s="65" t="str">
        <f t="shared" si="0"/>
        <v>Válassz lemezt!</v>
      </c>
      <c r="AH36" s="66"/>
      <c r="AI36" s="66"/>
      <c r="AJ36" s="66"/>
      <c r="AK36" s="66"/>
      <c r="AL36" s="66"/>
      <c r="AM36" s="66"/>
      <c r="AN36" s="66"/>
      <c r="AO36" s="66"/>
      <c r="AP36" s="66"/>
      <c r="AQ36" s="67"/>
      <c r="AR36" s="44"/>
      <c r="AS36" s="29"/>
      <c r="AT36" s="28" t="s">
        <v>54</v>
      </c>
      <c r="AU36" s="28"/>
      <c r="AW36" s="46">
        <f t="shared" si="1"/>
        <v>0</v>
      </c>
      <c r="AX36" s="33" t="s">
        <v>60</v>
      </c>
      <c r="AY36" s="36">
        <f t="shared" si="2"/>
        <v>0</v>
      </c>
      <c r="AZ36" s="32" t="s">
        <v>59</v>
      </c>
      <c r="BA36" s="28"/>
    </row>
    <row r="37" spans="1:53" ht="11.25" customHeight="1" x14ac:dyDescent="0.25">
      <c r="A37" s="105">
        <v>20</v>
      </c>
      <c r="B37" s="105"/>
      <c r="C37" s="105"/>
      <c r="D37" s="105"/>
      <c r="E37" s="105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3"/>
      <c r="U37" s="27"/>
      <c r="V37" s="68"/>
      <c r="W37" s="69"/>
      <c r="X37" s="69"/>
      <c r="Y37" s="69"/>
      <c r="Z37" s="69"/>
      <c r="AA37" s="69"/>
      <c r="AB37" s="69"/>
      <c r="AC37" s="69"/>
      <c r="AD37" s="69"/>
      <c r="AE37" s="70"/>
      <c r="AF37" s="19"/>
      <c r="AG37" s="65" t="str">
        <f t="shared" si="0"/>
        <v>Válassz lemezt!</v>
      </c>
      <c r="AH37" s="66"/>
      <c r="AI37" s="66"/>
      <c r="AJ37" s="66"/>
      <c r="AK37" s="66"/>
      <c r="AL37" s="66"/>
      <c r="AM37" s="66"/>
      <c r="AN37" s="66"/>
      <c r="AO37" s="66"/>
      <c r="AP37" s="66"/>
      <c r="AQ37" s="67"/>
      <c r="AR37" s="44"/>
      <c r="AS37" s="4"/>
      <c r="AT37" s="28" t="s">
        <v>55</v>
      </c>
      <c r="AW37" s="46">
        <f t="shared" si="1"/>
        <v>0</v>
      </c>
      <c r="AX37" s="33" t="s">
        <v>60</v>
      </c>
      <c r="AY37" s="36">
        <f t="shared" si="2"/>
        <v>0</v>
      </c>
      <c r="AZ37" s="32" t="s">
        <v>59</v>
      </c>
      <c r="BA37" s="28"/>
    </row>
    <row r="38" spans="1:53" ht="11.25" customHeight="1" x14ac:dyDescent="0.25">
      <c r="A38" s="105">
        <v>21</v>
      </c>
      <c r="B38" s="105"/>
      <c r="C38" s="105"/>
      <c r="D38" s="105"/>
      <c r="E38" s="105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3"/>
      <c r="U38" s="27"/>
      <c r="V38" s="68"/>
      <c r="W38" s="69"/>
      <c r="X38" s="69"/>
      <c r="Y38" s="69"/>
      <c r="Z38" s="69"/>
      <c r="AA38" s="69"/>
      <c r="AB38" s="69"/>
      <c r="AC38" s="69"/>
      <c r="AD38" s="69"/>
      <c r="AE38" s="70"/>
      <c r="AF38" s="19"/>
      <c r="AG38" s="65" t="str">
        <f t="shared" si="0"/>
        <v>Válassz lemezt!</v>
      </c>
      <c r="AH38" s="66"/>
      <c r="AI38" s="66"/>
      <c r="AJ38" s="66"/>
      <c r="AK38" s="66"/>
      <c r="AL38" s="66"/>
      <c r="AM38" s="66"/>
      <c r="AN38" s="66"/>
      <c r="AO38" s="66"/>
      <c r="AP38" s="66"/>
      <c r="AQ38" s="67"/>
      <c r="AR38" s="44"/>
      <c r="AS38" s="4"/>
      <c r="AT38" s="28" t="s">
        <v>56</v>
      </c>
      <c r="AW38" s="46">
        <f t="shared" si="1"/>
        <v>0</v>
      </c>
      <c r="AX38" s="33" t="s">
        <v>60</v>
      </c>
      <c r="AY38" s="36">
        <f t="shared" si="2"/>
        <v>0</v>
      </c>
      <c r="AZ38" s="32" t="s">
        <v>59</v>
      </c>
      <c r="BA38" s="28"/>
    </row>
    <row r="39" spans="1:53" ht="11.25" customHeight="1" x14ac:dyDescent="0.25">
      <c r="A39" s="105">
        <v>22</v>
      </c>
      <c r="B39" s="105"/>
      <c r="C39" s="105"/>
      <c r="D39" s="105"/>
      <c r="E39" s="105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3"/>
      <c r="U39" s="27"/>
      <c r="V39" s="68"/>
      <c r="W39" s="69"/>
      <c r="X39" s="69"/>
      <c r="Y39" s="69"/>
      <c r="Z39" s="69"/>
      <c r="AA39" s="69"/>
      <c r="AB39" s="69"/>
      <c r="AC39" s="69"/>
      <c r="AD39" s="69"/>
      <c r="AE39" s="70"/>
      <c r="AF39" s="19"/>
      <c r="AG39" s="65" t="str">
        <f t="shared" si="0"/>
        <v>Válassz lemezt!</v>
      </c>
      <c r="AH39" s="66"/>
      <c r="AI39" s="66"/>
      <c r="AJ39" s="66"/>
      <c r="AK39" s="66"/>
      <c r="AL39" s="66"/>
      <c r="AM39" s="66"/>
      <c r="AN39" s="66"/>
      <c r="AO39" s="66"/>
      <c r="AP39" s="66"/>
      <c r="AQ39" s="67"/>
      <c r="AR39" s="44"/>
      <c r="AS39" s="4"/>
      <c r="AT39" s="28" t="s">
        <v>57</v>
      </c>
      <c r="AW39" s="46">
        <f t="shared" si="1"/>
        <v>0</v>
      </c>
      <c r="AX39" s="33" t="s">
        <v>60</v>
      </c>
      <c r="AY39" s="36">
        <f t="shared" si="2"/>
        <v>0</v>
      </c>
      <c r="AZ39" s="32" t="s">
        <v>59</v>
      </c>
      <c r="BA39" s="28"/>
    </row>
    <row r="40" spans="1:53" ht="11.25" customHeight="1" x14ac:dyDescent="0.25">
      <c r="A40" s="105">
        <v>23</v>
      </c>
      <c r="B40" s="105"/>
      <c r="C40" s="105"/>
      <c r="D40" s="105"/>
      <c r="E40" s="105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3"/>
      <c r="U40" s="27"/>
      <c r="V40" s="68"/>
      <c r="W40" s="69"/>
      <c r="X40" s="69"/>
      <c r="Y40" s="69"/>
      <c r="Z40" s="69"/>
      <c r="AA40" s="69"/>
      <c r="AB40" s="69"/>
      <c r="AC40" s="69"/>
      <c r="AD40" s="69"/>
      <c r="AE40" s="70"/>
      <c r="AF40" s="19"/>
      <c r="AG40" s="65" t="str">
        <f t="shared" si="0"/>
        <v>Válassz lemezt!</v>
      </c>
      <c r="AH40" s="66"/>
      <c r="AI40" s="66"/>
      <c r="AJ40" s="66"/>
      <c r="AK40" s="66"/>
      <c r="AL40" s="66"/>
      <c r="AM40" s="66"/>
      <c r="AN40" s="66"/>
      <c r="AO40" s="66"/>
      <c r="AP40" s="66"/>
      <c r="AQ40" s="67"/>
      <c r="AR40" s="44"/>
      <c r="AS40" s="4"/>
      <c r="AT40" s="1" t="s">
        <v>58</v>
      </c>
      <c r="AW40" s="46">
        <f t="shared" si="1"/>
        <v>0</v>
      </c>
      <c r="AX40" s="33" t="s">
        <v>60</v>
      </c>
      <c r="AY40" s="36">
        <f t="shared" si="2"/>
        <v>0</v>
      </c>
      <c r="AZ40" s="32" t="s">
        <v>59</v>
      </c>
      <c r="BA40" s="28"/>
    </row>
    <row r="41" spans="1:53" ht="11.25" customHeight="1" x14ac:dyDescent="0.25">
      <c r="A41" s="105">
        <v>24</v>
      </c>
      <c r="B41" s="105"/>
      <c r="C41" s="105"/>
      <c r="D41" s="105"/>
      <c r="E41" s="105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3"/>
      <c r="U41" s="27"/>
      <c r="V41" s="68"/>
      <c r="W41" s="69"/>
      <c r="X41" s="69"/>
      <c r="Y41" s="69"/>
      <c r="Z41" s="69"/>
      <c r="AA41" s="69"/>
      <c r="AB41" s="69"/>
      <c r="AC41" s="69"/>
      <c r="AD41" s="69"/>
      <c r="AE41" s="70"/>
      <c r="AF41" s="19"/>
      <c r="AG41" s="65" t="str">
        <f t="shared" si="0"/>
        <v>Válassz lemezt!</v>
      </c>
      <c r="AH41" s="66"/>
      <c r="AI41" s="66"/>
      <c r="AJ41" s="66"/>
      <c r="AK41" s="66"/>
      <c r="AL41" s="66"/>
      <c r="AM41" s="66"/>
      <c r="AN41" s="66"/>
      <c r="AO41" s="66"/>
      <c r="AP41" s="66"/>
      <c r="AQ41" s="67"/>
      <c r="AR41" s="44"/>
      <c r="AS41" s="4"/>
      <c r="AW41" s="46">
        <f t="shared" si="1"/>
        <v>0</v>
      </c>
      <c r="AX41" s="33" t="s">
        <v>60</v>
      </c>
      <c r="AY41" s="36">
        <f t="shared" si="2"/>
        <v>0</v>
      </c>
      <c r="AZ41" s="32" t="s">
        <v>59</v>
      </c>
      <c r="BA41" s="28"/>
    </row>
    <row r="42" spans="1:53" x14ac:dyDescent="0.25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Y42" s="36">
        <f t="shared" ref="AY42" si="3">SUM(U42)</f>
        <v>0</v>
      </c>
      <c r="AZ42" s="32" t="s">
        <v>59</v>
      </c>
    </row>
    <row r="43" spans="1:53" x14ac:dyDescent="0.25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V43" s="41" t="s">
        <v>64</v>
      </c>
      <c r="AY43" s="36">
        <f>SUM(AU20)</f>
        <v>0</v>
      </c>
      <c r="AZ43" s="32" t="s">
        <v>59</v>
      </c>
    </row>
    <row r="44" spans="1:53" x14ac:dyDescent="0.25">
      <c r="A44" s="20"/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V44" s="41" t="s">
        <v>65</v>
      </c>
      <c r="AY44" s="36">
        <f>SUM(AU28)</f>
        <v>0</v>
      </c>
      <c r="AZ44" s="32" t="s">
        <v>59</v>
      </c>
    </row>
    <row r="45" spans="1:53" x14ac:dyDescent="0.25">
      <c r="A45" s="20"/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V45" s="41" t="s">
        <v>66</v>
      </c>
      <c r="AY45" s="36">
        <f>SUM(AU27)</f>
        <v>0</v>
      </c>
      <c r="AZ45" s="32" t="s">
        <v>59</v>
      </c>
    </row>
    <row r="46" spans="1:53" x14ac:dyDescent="0.25">
      <c r="A46" s="20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V46" s="41" t="s">
        <v>67</v>
      </c>
      <c r="AY46" s="36">
        <f>SUM(AU29)</f>
        <v>0</v>
      </c>
      <c r="AZ46" s="32" t="s">
        <v>59</v>
      </c>
    </row>
    <row r="47" spans="1:53" x14ac:dyDescent="0.25">
      <c r="A47" s="20"/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V47" s="41" t="s">
        <v>68</v>
      </c>
      <c r="AY47" s="36">
        <f>SUM(AU30)</f>
        <v>0</v>
      </c>
      <c r="AZ47" s="32" t="s">
        <v>59</v>
      </c>
    </row>
    <row r="48" spans="1:53" x14ac:dyDescent="0.25">
      <c r="A48" s="20"/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</row>
    <row r="49" spans="1:45" x14ac:dyDescent="0.25">
      <c r="A49" s="20"/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</row>
    <row r="50" spans="1:45" x14ac:dyDescent="0.25">
      <c r="A50" s="20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</row>
    <row r="51" spans="1:45" x14ac:dyDescent="0.25">
      <c r="A51" s="20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</row>
    <row r="52" spans="1:45" x14ac:dyDescent="0.25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</row>
    <row r="53" spans="1:45" x14ac:dyDescent="0.25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</row>
    <row r="54" spans="1:45" x14ac:dyDescent="0.25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</row>
    <row r="55" spans="1:45" x14ac:dyDescent="0.25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</row>
    <row r="56" spans="1:45" x14ac:dyDescent="0.25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</row>
    <row r="57" spans="1:45" x14ac:dyDescent="0.25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</row>
    <row r="58" spans="1:45" x14ac:dyDescent="0.25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</row>
    <row r="59" spans="1:45" x14ac:dyDescent="0.25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</row>
    <row r="60" spans="1:45" x14ac:dyDescent="0.25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</row>
    <row r="61" spans="1:45" x14ac:dyDescent="0.25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</row>
    <row r="62" spans="1:45" x14ac:dyDescent="0.25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</row>
    <row r="63" spans="1:45" x14ac:dyDescent="0.25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</row>
    <row r="64" spans="1:45" x14ac:dyDescent="0.25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</row>
    <row r="65" spans="1:45" x14ac:dyDescent="0.25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</row>
    <row r="66" spans="1:45" x14ac:dyDescent="0.25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</row>
    <row r="67" spans="1:45" x14ac:dyDescent="0.25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</row>
    <row r="68" spans="1:45" x14ac:dyDescent="0.25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</row>
    <row r="69" spans="1:45" x14ac:dyDescent="0.25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</row>
    <row r="70" spans="1:45" x14ac:dyDescent="0.25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</row>
    <row r="71" spans="1:45" x14ac:dyDescent="0.25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</row>
    <row r="72" spans="1:45" x14ac:dyDescent="0.25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</row>
    <row r="73" spans="1:45" x14ac:dyDescent="0.25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</row>
    <row r="74" spans="1:45" x14ac:dyDescent="0.25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</row>
    <row r="75" spans="1:45" x14ac:dyDescent="0.25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</row>
    <row r="76" spans="1:45" x14ac:dyDescent="0.25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</row>
    <row r="77" spans="1:45" x14ac:dyDescent="0.25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</row>
    <row r="78" spans="1:45" x14ac:dyDescent="0.25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</row>
    <row r="79" spans="1:45" x14ac:dyDescent="0.25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</row>
    <row r="80" spans="1:45" x14ac:dyDescent="0.25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</row>
    <row r="81" spans="1:45" x14ac:dyDescent="0.25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</row>
    <row r="82" spans="1:45" x14ac:dyDescent="0.25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</row>
    <row r="83" spans="1:45" x14ac:dyDescent="0.25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</row>
    <row r="84" spans="1:45" x14ac:dyDescent="0.25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</row>
    <row r="85" spans="1:45" x14ac:dyDescent="0.25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</row>
    <row r="86" spans="1:45" x14ac:dyDescent="0.25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</row>
    <row r="87" spans="1:45" x14ac:dyDescent="0.25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</row>
    <row r="88" spans="1:45" x14ac:dyDescent="0.25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</row>
    <row r="89" spans="1:45" x14ac:dyDescent="0.25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</row>
    <row r="90" spans="1:45" x14ac:dyDescent="0.25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</row>
    <row r="91" spans="1:45" x14ac:dyDescent="0.25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</row>
    <row r="92" spans="1:45" x14ac:dyDescent="0.25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</row>
    <row r="93" spans="1:45" x14ac:dyDescent="0.25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</row>
    <row r="94" spans="1:45" x14ac:dyDescent="0.25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</row>
    <row r="95" spans="1:45" x14ac:dyDescent="0.25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</row>
    <row r="96" spans="1:45" x14ac:dyDescent="0.25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</row>
    <row r="97" spans="1:45" x14ac:dyDescent="0.25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</row>
    <row r="98" spans="1:45" x14ac:dyDescent="0.25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</row>
    <row r="99" spans="1:45" x14ac:dyDescent="0.25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</row>
    <row r="100" spans="1:45" x14ac:dyDescent="0.25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</row>
    <row r="101" spans="1:45" x14ac:dyDescent="0.25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</row>
    <row r="102" spans="1:45" x14ac:dyDescent="0.25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</row>
    <row r="103" spans="1:45" x14ac:dyDescent="0.25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</row>
    <row r="104" spans="1:45" x14ac:dyDescent="0.25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</row>
    <row r="105" spans="1:45" x14ac:dyDescent="0.25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</row>
    <row r="106" spans="1:45" x14ac:dyDescent="0.25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</row>
    <row r="107" spans="1:45" x14ac:dyDescent="0.25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</row>
    <row r="108" spans="1:45" x14ac:dyDescent="0.25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</row>
    <row r="109" spans="1:45" x14ac:dyDescent="0.25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</row>
    <row r="110" spans="1:45" x14ac:dyDescent="0.25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</row>
    <row r="111" spans="1:45" x14ac:dyDescent="0.25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</row>
    <row r="112" spans="1:45" x14ac:dyDescent="0.25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</row>
    <row r="113" spans="1:45" x14ac:dyDescent="0.25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</row>
    <row r="114" spans="1:45" x14ac:dyDescent="0.25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</row>
    <row r="115" spans="1:45" x14ac:dyDescent="0.25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</row>
    <row r="116" spans="1:45" x14ac:dyDescent="0.25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</row>
    <row r="117" spans="1:45" x14ac:dyDescent="0.25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</row>
    <row r="118" spans="1:45" x14ac:dyDescent="0.25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</row>
    <row r="119" spans="1:45" x14ac:dyDescent="0.25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</row>
    <row r="120" spans="1:45" x14ac:dyDescent="0.25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</row>
    <row r="121" spans="1:45" x14ac:dyDescent="0.25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</row>
    <row r="122" spans="1:45" x14ac:dyDescent="0.25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</row>
    <row r="123" spans="1:45" x14ac:dyDescent="0.25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</row>
    <row r="124" spans="1:45" x14ac:dyDescent="0.25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</row>
    <row r="125" spans="1:45" x14ac:dyDescent="0.25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</row>
    <row r="126" spans="1:45" x14ac:dyDescent="0.25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</row>
    <row r="127" spans="1:45" x14ac:dyDescent="0.25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</row>
    <row r="128" spans="1:45" x14ac:dyDescent="0.25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</row>
    <row r="129" spans="1:45" x14ac:dyDescent="0.25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</row>
    <row r="130" spans="1:45" x14ac:dyDescent="0.25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</row>
    <row r="131" spans="1:45" x14ac:dyDescent="0.25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</row>
    <row r="132" spans="1:45" x14ac:dyDescent="0.25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</row>
    <row r="133" spans="1:45" x14ac:dyDescent="0.25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</row>
    <row r="134" spans="1:45" x14ac:dyDescent="0.25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</row>
    <row r="135" spans="1:45" x14ac:dyDescent="0.25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</row>
    <row r="136" spans="1:45" x14ac:dyDescent="0.25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</row>
    <row r="137" spans="1:45" x14ac:dyDescent="0.25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</row>
    <row r="138" spans="1:45" x14ac:dyDescent="0.25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</row>
    <row r="139" spans="1:45" x14ac:dyDescent="0.25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</row>
    <row r="140" spans="1:45" x14ac:dyDescent="0.25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</row>
    <row r="141" spans="1:45" x14ac:dyDescent="0.25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</row>
    <row r="142" spans="1:45" x14ac:dyDescent="0.25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</row>
    <row r="143" spans="1:45" x14ac:dyDescent="0.25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</row>
    <row r="144" spans="1:45" x14ac:dyDescent="0.25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</row>
    <row r="145" spans="1:45" x14ac:dyDescent="0.25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</row>
    <row r="146" spans="1:45" x14ac:dyDescent="0.25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</row>
    <row r="147" spans="1:45" x14ac:dyDescent="0.25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</row>
    <row r="148" spans="1:45" x14ac:dyDescent="0.25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</row>
    <row r="149" spans="1:45" x14ac:dyDescent="0.25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</row>
    <row r="150" spans="1:45" x14ac:dyDescent="0.25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</row>
    <row r="151" spans="1:45" x14ac:dyDescent="0.25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</row>
    <row r="152" spans="1:45" x14ac:dyDescent="0.25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</row>
    <row r="153" spans="1:45" x14ac:dyDescent="0.25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</row>
    <row r="154" spans="1:45" x14ac:dyDescent="0.25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</row>
    <row r="155" spans="1:45" x14ac:dyDescent="0.25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</row>
    <row r="156" spans="1:45" x14ac:dyDescent="0.25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</row>
    <row r="157" spans="1:45" x14ac:dyDescent="0.25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</row>
    <row r="158" spans="1:45" x14ac:dyDescent="0.25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</row>
    <row r="159" spans="1:45" x14ac:dyDescent="0.25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</row>
    <row r="160" spans="1:45" x14ac:dyDescent="0.25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</row>
    <row r="161" spans="1:45" x14ac:dyDescent="0.25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</row>
    <row r="162" spans="1:45" x14ac:dyDescent="0.25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</row>
    <row r="163" spans="1:45" x14ac:dyDescent="0.25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</row>
    <row r="164" spans="1:45" x14ac:dyDescent="0.25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</row>
    <row r="165" spans="1:45" x14ac:dyDescent="0.25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</row>
    <row r="166" spans="1:45" x14ac:dyDescent="0.25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</row>
    <row r="167" spans="1:45" x14ac:dyDescent="0.25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</row>
    <row r="168" spans="1:45" x14ac:dyDescent="0.25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</row>
    <row r="169" spans="1:45" x14ac:dyDescent="0.25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</row>
    <row r="170" spans="1:45" x14ac:dyDescent="0.25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</row>
    <row r="171" spans="1:45" x14ac:dyDescent="0.25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</row>
    <row r="172" spans="1:45" x14ac:dyDescent="0.25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</row>
    <row r="173" spans="1:45" x14ac:dyDescent="0.25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</row>
    <row r="174" spans="1:45" x14ac:dyDescent="0.25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</row>
    <row r="175" spans="1:45" x14ac:dyDescent="0.25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</row>
    <row r="176" spans="1:45" x14ac:dyDescent="0.25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</row>
    <row r="177" spans="1:45" x14ac:dyDescent="0.25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</row>
    <row r="178" spans="1:45" x14ac:dyDescent="0.25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</row>
    <row r="179" spans="1:45" x14ac:dyDescent="0.25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</row>
    <row r="180" spans="1:45" x14ac:dyDescent="0.25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</row>
    <row r="181" spans="1:45" x14ac:dyDescent="0.25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</row>
    <row r="182" spans="1:45" x14ac:dyDescent="0.25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</row>
    <row r="183" spans="1:45" x14ac:dyDescent="0.25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</row>
    <row r="184" spans="1:45" x14ac:dyDescent="0.25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</row>
    <row r="185" spans="1:45" x14ac:dyDescent="0.25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</row>
    <row r="186" spans="1:45" x14ac:dyDescent="0.25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</row>
    <row r="187" spans="1:45" x14ac:dyDescent="0.25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</row>
    <row r="188" spans="1:45" x14ac:dyDescent="0.25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</row>
    <row r="189" spans="1:45" x14ac:dyDescent="0.25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</row>
    <row r="190" spans="1:45" x14ac:dyDescent="0.25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</row>
    <row r="191" spans="1:45" x14ac:dyDescent="0.25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</row>
    <row r="192" spans="1:45" x14ac:dyDescent="0.25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</row>
    <row r="193" spans="1:45" x14ac:dyDescent="0.25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</row>
    <row r="194" spans="1:45" x14ac:dyDescent="0.25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</row>
    <row r="195" spans="1:45" x14ac:dyDescent="0.25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</row>
    <row r="196" spans="1:45" x14ac:dyDescent="0.25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</row>
    <row r="197" spans="1:45" x14ac:dyDescent="0.25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</row>
    <row r="198" spans="1:45" x14ac:dyDescent="0.25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</row>
    <row r="199" spans="1:45" x14ac:dyDescent="0.25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</row>
    <row r="200" spans="1:45" x14ac:dyDescent="0.25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</row>
    <row r="201" spans="1:45" x14ac:dyDescent="0.25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</row>
    <row r="202" spans="1:45" x14ac:dyDescent="0.25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</row>
    <row r="203" spans="1:45" x14ac:dyDescent="0.25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</row>
    <row r="204" spans="1:45" x14ac:dyDescent="0.25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</row>
    <row r="205" spans="1:45" x14ac:dyDescent="0.25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</row>
    <row r="206" spans="1:45" x14ac:dyDescent="0.25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</row>
    <row r="207" spans="1:45" x14ac:dyDescent="0.25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</row>
    <row r="208" spans="1:45" x14ac:dyDescent="0.25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</row>
    <row r="209" spans="1:45" x14ac:dyDescent="0.25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</row>
    <row r="210" spans="1:45" x14ac:dyDescent="0.25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</row>
    <row r="211" spans="1:45" x14ac:dyDescent="0.25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</row>
    <row r="212" spans="1:45" x14ac:dyDescent="0.25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</row>
    <row r="213" spans="1:45" x14ac:dyDescent="0.25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</row>
    <row r="214" spans="1:45" x14ac:dyDescent="0.25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</row>
    <row r="215" spans="1:45" x14ac:dyDescent="0.25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</row>
    <row r="216" spans="1:45" x14ac:dyDescent="0.25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</row>
    <row r="217" spans="1:45" x14ac:dyDescent="0.25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</row>
    <row r="218" spans="1:45" x14ac:dyDescent="0.25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</row>
    <row r="219" spans="1:45" x14ac:dyDescent="0.25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</row>
    <row r="220" spans="1:45" x14ac:dyDescent="0.25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</row>
    <row r="221" spans="1:45" x14ac:dyDescent="0.25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</row>
    <row r="222" spans="1:45" x14ac:dyDescent="0.25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</row>
    <row r="223" spans="1:45" x14ac:dyDescent="0.25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</row>
    <row r="224" spans="1:45" x14ac:dyDescent="0.25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</row>
    <row r="225" spans="1:45" x14ac:dyDescent="0.25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</row>
    <row r="226" spans="1:45" x14ac:dyDescent="0.25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</row>
    <row r="227" spans="1:45" x14ac:dyDescent="0.25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</row>
    <row r="228" spans="1:45" x14ac:dyDescent="0.25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</row>
    <row r="229" spans="1:45" x14ac:dyDescent="0.25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</row>
    <row r="230" spans="1:45" x14ac:dyDescent="0.25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</row>
    <row r="231" spans="1:45" x14ac:dyDescent="0.25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</row>
    <row r="232" spans="1:45" x14ac:dyDescent="0.25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</row>
    <row r="233" spans="1:45" x14ac:dyDescent="0.25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</row>
    <row r="234" spans="1:45" x14ac:dyDescent="0.25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</row>
    <row r="235" spans="1:45" x14ac:dyDescent="0.25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</row>
    <row r="236" spans="1:45" x14ac:dyDescent="0.25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</row>
    <row r="237" spans="1:45" x14ac:dyDescent="0.25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</row>
    <row r="238" spans="1:45" x14ac:dyDescent="0.25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</row>
    <row r="239" spans="1:45" x14ac:dyDescent="0.25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</row>
    <row r="240" spans="1:45" x14ac:dyDescent="0.25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</row>
    <row r="241" spans="1:45" x14ac:dyDescent="0.25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</row>
    <row r="242" spans="1:45" x14ac:dyDescent="0.25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</row>
    <row r="243" spans="1:45" x14ac:dyDescent="0.25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</row>
    <row r="244" spans="1:45" x14ac:dyDescent="0.25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</row>
    <row r="245" spans="1:45" x14ac:dyDescent="0.25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</row>
    <row r="246" spans="1:45" x14ac:dyDescent="0.25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</row>
    <row r="247" spans="1:45" x14ac:dyDescent="0.25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</row>
    <row r="248" spans="1:45" x14ac:dyDescent="0.25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</row>
    <row r="249" spans="1:45" x14ac:dyDescent="0.25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</row>
    <row r="250" spans="1:45" x14ac:dyDescent="0.25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</row>
    <row r="251" spans="1:45" x14ac:dyDescent="0.25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</row>
    <row r="252" spans="1:45" x14ac:dyDescent="0.25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</row>
    <row r="253" spans="1:45" x14ac:dyDescent="0.25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</row>
    <row r="254" spans="1:45" x14ac:dyDescent="0.25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</row>
    <row r="255" spans="1:45" x14ac:dyDescent="0.25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</row>
    <row r="256" spans="1:45" x14ac:dyDescent="0.25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</row>
    <row r="257" spans="1:45" x14ac:dyDescent="0.25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</row>
    <row r="258" spans="1:45" x14ac:dyDescent="0.25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</row>
    <row r="259" spans="1:45" x14ac:dyDescent="0.25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</row>
    <row r="260" spans="1:45" x14ac:dyDescent="0.25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</row>
    <row r="261" spans="1:45" x14ac:dyDescent="0.25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</row>
    <row r="262" spans="1:45" x14ac:dyDescent="0.25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</row>
    <row r="263" spans="1:45" x14ac:dyDescent="0.25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</row>
    <row r="264" spans="1:45" x14ac:dyDescent="0.25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</row>
    <row r="265" spans="1:45" x14ac:dyDescent="0.25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</row>
    <row r="266" spans="1:45" x14ac:dyDescent="0.25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</row>
    <row r="267" spans="1:45" x14ac:dyDescent="0.25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</row>
    <row r="268" spans="1:45" x14ac:dyDescent="0.25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</row>
    <row r="269" spans="1:45" x14ac:dyDescent="0.25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</row>
    <row r="270" spans="1:45" x14ac:dyDescent="0.25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</row>
    <row r="271" spans="1:45" x14ac:dyDescent="0.25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</row>
    <row r="272" spans="1:45" x14ac:dyDescent="0.25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</row>
    <row r="273" spans="1:45" x14ac:dyDescent="0.25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</row>
    <row r="274" spans="1:45" x14ac:dyDescent="0.25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</row>
    <row r="275" spans="1:45" x14ac:dyDescent="0.25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</row>
    <row r="276" spans="1:45" x14ac:dyDescent="0.25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</row>
    <row r="277" spans="1:45" x14ac:dyDescent="0.25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</row>
    <row r="278" spans="1:45" x14ac:dyDescent="0.25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</row>
    <row r="279" spans="1:45" x14ac:dyDescent="0.25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</row>
    <row r="280" spans="1:45" x14ac:dyDescent="0.25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</row>
    <row r="281" spans="1:45" x14ac:dyDescent="0.25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</row>
    <row r="282" spans="1:45" x14ac:dyDescent="0.25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</row>
    <row r="283" spans="1:45" x14ac:dyDescent="0.25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</row>
    <row r="284" spans="1:45" x14ac:dyDescent="0.25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</row>
    <row r="285" spans="1:45" x14ac:dyDescent="0.25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</row>
    <row r="286" spans="1:45" x14ac:dyDescent="0.25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</row>
    <row r="287" spans="1:45" x14ac:dyDescent="0.25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</row>
    <row r="288" spans="1:45" x14ac:dyDescent="0.25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</row>
    <row r="289" spans="1:45" x14ac:dyDescent="0.25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</row>
    <row r="290" spans="1:45" x14ac:dyDescent="0.25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</row>
    <row r="291" spans="1:45" x14ac:dyDescent="0.25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</row>
    <row r="292" spans="1:45" x14ac:dyDescent="0.25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</row>
    <row r="293" spans="1:45" x14ac:dyDescent="0.25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</row>
    <row r="294" spans="1:45" x14ac:dyDescent="0.25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</row>
    <row r="295" spans="1:45" x14ac:dyDescent="0.25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</row>
    <row r="296" spans="1:45" x14ac:dyDescent="0.25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</row>
    <row r="297" spans="1:45" x14ac:dyDescent="0.25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</row>
    <row r="298" spans="1:45" x14ac:dyDescent="0.25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</row>
    <row r="299" spans="1:45" x14ac:dyDescent="0.25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</row>
    <row r="300" spans="1:45" x14ac:dyDescent="0.25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</row>
    <row r="301" spans="1:45" x14ac:dyDescent="0.25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</row>
    <row r="302" spans="1:45" x14ac:dyDescent="0.25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</row>
    <row r="303" spans="1:45" x14ac:dyDescent="0.25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</row>
    <row r="304" spans="1:45" x14ac:dyDescent="0.25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</row>
    <row r="305" spans="1:45" x14ac:dyDescent="0.25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</row>
    <row r="306" spans="1:45" x14ac:dyDescent="0.25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</row>
    <row r="307" spans="1:45" x14ac:dyDescent="0.25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</row>
    <row r="308" spans="1:45" x14ac:dyDescent="0.25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</row>
    <row r="309" spans="1:45" x14ac:dyDescent="0.25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</row>
    <row r="310" spans="1:45" x14ac:dyDescent="0.25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</row>
    <row r="311" spans="1:45" x14ac:dyDescent="0.25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</row>
    <row r="312" spans="1:45" x14ac:dyDescent="0.25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</row>
    <row r="313" spans="1:45" x14ac:dyDescent="0.25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</row>
    <row r="314" spans="1:45" x14ac:dyDescent="0.25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</row>
    <row r="315" spans="1:45" x14ac:dyDescent="0.25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</row>
    <row r="316" spans="1:45" x14ac:dyDescent="0.25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</row>
    <row r="317" spans="1:45" x14ac:dyDescent="0.25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</row>
    <row r="318" spans="1:45" x14ac:dyDescent="0.25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</row>
    <row r="319" spans="1:45" x14ac:dyDescent="0.25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</row>
    <row r="320" spans="1:45" x14ac:dyDescent="0.25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</row>
    <row r="321" spans="1:45" x14ac:dyDescent="0.25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</row>
    <row r="322" spans="1:45" x14ac:dyDescent="0.25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</row>
    <row r="323" spans="1:45" x14ac:dyDescent="0.25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</row>
    <row r="324" spans="1:45" x14ac:dyDescent="0.25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</row>
    <row r="325" spans="1:45" x14ac:dyDescent="0.25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</row>
    <row r="326" spans="1:45" x14ac:dyDescent="0.25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</row>
    <row r="327" spans="1:45" x14ac:dyDescent="0.25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</row>
    <row r="328" spans="1:45" x14ac:dyDescent="0.25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</row>
    <row r="329" spans="1:45" x14ac:dyDescent="0.25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</row>
    <row r="330" spans="1:45" x14ac:dyDescent="0.25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</row>
    <row r="331" spans="1:45" x14ac:dyDescent="0.25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</row>
    <row r="332" spans="1:45" x14ac:dyDescent="0.25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</row>
    <row r="333" spans="1:45" x14ac:dyDescent="0.25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</row>
    <row r="334" spans="1:45" x14ac:dyDescent="0.25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</row>
    <row r="335" spans="1:45" x14ac:dyDescent="0.25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</row>
    <row r="336" spans="1:45" x14ac:dyDescent="0.25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</row>
    <row r="337" spans="1:45" x14ac:dyDescent="0.25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</row>
    <row r="338" spans="1:45" x14ac:dyDescent="0.25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</row>
    <row r="339" spans="1:45" x14ac:dyDescent="0.25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</row>
    <row r="340" spans="1:45" x14ac:dyDescent="0.25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</row>
    <row r="341" spans="1:45" x14ac:dyDescent="0.25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</row>
    <row r="342" spans="1:45" x14ac:dyDescent="0.25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</row>
    <row r="343" spans="1:45" x14ac:dyDescent="0.25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</row>
    <row r="344" spans="1:45" x14ac:dyDescent="0.25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</row>
    <row r="345" spans="1:45" x14ac:dyDescent="0.25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</row>
    <row r="346" spans="1:45" x14ac:dyDescent="0.25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</row>
    <row r="347" spans="1:45" x14ac:dyDescent="0.25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</row>
    <row r="348" spans="1:45" x14ac:dyDescent="0.25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</row>
    <row r="349" spans="1:45" x14ac:dyDescent="0.25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</row>
    <row r="350" spans="1:45" x14ac:dyDescent="0.25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</row>
    <row r="351" spans="1:45" x14ac:dyDescent="0.25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</row>
    <row r="352" spans="1:45" x14ac:dyDescent="0.25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</row>
    <row r="353" spans="1:45" x14ac:dyDescent="0.25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</row>
    <row r="354" spans="1:45" x14ac:dyDescent="0.25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</row>
    <row r="355" spans="1:45" x14ac:dyDescent="0.25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</row>
    <row r="356" spans="1:45" x14ac:dyDescent="0.25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</row>
    <row r="357" spans="1:45" x14ac:dyDescent="0.25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</row>
    <row r="358" spans="1:45" x14ac:dyDescent="0.25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</row>
    <row r="359" spans="1:45" x14ac:dyDescent="0.25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</row>
    <row r="360" spans="1:45" x14ac:dyDescent="0.25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</row>
    <row r="361" spans="1:45" x14ac:dyDescent="0.25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</row>
    <row r="362" spans="1:45" x14ac:dyDescent="0.25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</row>
    <row r="363" spans="1:45" x14ac:dyDescent="0.25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</row>
    <row r="364" spans="1:45" x14ac:dyDescent="0.25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</row>
    <row r="365" spans="1:45" x14ac:dyDescent="0.25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</row>
    <row r="366" spans="1:45" x14ac:dyDescent="0.25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</row>
    <row r="367" spans="1:45" x14ac:dyDescent="0.25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</row>
    <row r="368" spans="1:45" x14ac:dyDescent="0.25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</row>
    <row r="369" spans="1:45" x14ac:dyDescent="0.25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</row>
    <row r="370" spans="1:45" x14ac:dyDescent="0.25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</row>
    <row r="371" spans="1:45" x14ac:dyDescent="0.25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</row>
    <row r="372" spans="1:45" x14ac:dyDescent="0.25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</row>
    <row r="373" spans="1:45" x14ac:dyDescent="0.25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</row>
    <row r="374" spans="1:45" x14ac:dyDescent="0.25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</row>
    <row r="375" spans="1:45" x14ac:dyDescent="0.25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</row>
    <row r="376" spans="1:45" x14ac:dyDescent="0.25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</row>
    <row r="377" spans="1:45" x14ac:dyDescent="0.25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</row>
    <row r="378" spans="1:45" x14ac:dyDescent="0.25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</row>
    <row r="379" spans="1:45" x14ac:dyDescent="0.25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</row>
    <row r="380" spans="1:45" x14ac:dyDescent="0.25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</row>
    <row r="381" spans="1:45" x14ac:dyDescent="0.25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</row>
    <row r="382" spans="1:45" x14ac:dyDescent="0.25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</row>
    <row r="383" spans="1:45" x14ac:dyDescent="0.25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</row>
    <row r="384" spans="1:45" x14ac:dyDescent="0.25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</row>
    <row r="385" spans="1:45" x14ac:dyDescent="0.25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</row>
    <row r="386" spans="1:45" x14ac:dyDescent="0.25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</row>
    <row r="387" spans="1:45" x14ac:dyDescent="0.25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</row>
    <row r="388" spans="1:45" x14ac:dyDescent="0.25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</row>
    <row r="389" spans="1:45" x14ac:dyDescent="0.25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</row>
    <row r="390" spans="1:45" x14ac:dyDescent="0.25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</row>
    <row r="391" spans="1:45" x14ac:dyDescent="0.25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</row>
    <row r="392" spans="1:45" x14ac:dyDescent="0.25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</row>
    <row r="393" spans="1:45" x14ac:dyDescent="0.25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</row>
    <row r="394" spans="1:45" x14ac:dyDescent="0.25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</row>
    <row r="395" spans="1:45" x14ac:dyDescent="0.25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</row>
    <row r="396" spans="1:45" x14ac:dyDescent="0.25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</row>
    <row r="397" spans="1:45" x14ac:dyDescent="0.25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</row>
    <row r="398" spans="1:45" x14ac:dyDescent="0.25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</row>
    <row r="399" spans="1:45" x14ac:dyDescent="0.25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</row>
    <row r="400" spans="1:45" x14ac:dyDescent="0.25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</row>
    <row r="401" spans="1:45" x14ac:dyDescent="0.25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</row>
    <row r="402" spans="1:45" x14ac:dyDescent="0.25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</row>
    <row r="403" spans="1:45" x14ac:dyDescent="0.25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</row>
    <row r="404" spans="1:45" x14ac:dyDescent="0.25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</row>
    <row r="405" spans="1:45" x14ac:dyDescent="0.25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</row>
    <row r="406" spans="1:45" x14ac:dyDescent="0.25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</row>
    <row r="407" spans="1:45" x14ac:dyDescent="0.25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</row>
    <row r="408" spans="1:45" x14ac:dyDescent="0.25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</row>
    <row r="409" spans="1:45" x14ac:dyDescent="0.25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</row>
    <row r="410" spans="1:45" x14ac:dyDescent="0.25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</row>
    <row r="411" spans="1:45" x14ac:dyDescent="0.25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</row>
    <row r="412" spans="1:45" x14ac:dyDescent="0.25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</row>
    <row r="413" spans="1:45" x14ac:dyDescent="0.25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</row>
    <row r="414" spans="1:45" x14ac:dyDescent="0.25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</row>
    <row r="415" spans="1:45" x14ac:dyDescent="0.25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</row>
    <row r="416" spans="1:45" x14ac:dyDescent="0.25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</row>
    <row r="417" spans="1:45" x14ac:dyDescent="0.25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</row>
    <row r="418" spans="1:45" x14ac:dyDescent="0.25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</row>
    <row r="419" spans="1:45" x14ac:dyDescent="0.25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</row>
    <row r="420" spans="1:45" x14ac:dyDescent="0.25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</row>
    <row r="421" spans="1:45" x14ac:dyDescent="0.25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</row>
    <row r="422" spans="1:45" x14ac:dyDescent="0.25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</row>
    <row r="423" spans="1:45" x14ac:dyDescent="0.25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</row>
    <row r="424" spans="1:45" x14ac:dyDescent="0.25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</row>
    <row r="425" spans="1:45" x14ac:dyDescent="0.25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</row>
    <row r="426" spans="1:45" x14ac:dyDescent="0.25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</row>
    <row r="427" spans="1:45" x14ac:dyDescent="0.25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</row>
    <row r="428" spans="1:45" x14ac:dyDescent="0.25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</row>
    <row r="429" spans="1:45" x14ac:dyDescent="0.25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</row>
    <row r="430" spans="1:45" x14ac:dyDescent="0.25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</row>
    <row r="431" spans="1:45" x14ac:dyDescent="0.25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</row>
    <row r="432" spans="1:45" x14ac:dyDescent="0.25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</row>
    <row r="433" spans="1:45" x14ac:dyDescent="0.25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</row>
    <row r="434" spans="1:45" x14ac:dyDescent="0.25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</row>
    <row r="435" spans="1:45" x14ac:dyDescent="0.25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</row>
    <row r="436" spans="1:45" x14ac:dyDescent="0.25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</row>
    <row r="437" spans="1:45" x14ac:dyDescent="0.25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</row>
    <row r="438" spans="1:45" x14ac:dyDescent="0.25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</row>
    <row r="439" spans="1:45" x14ac:dyDescent="0.25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</row>
    <row r="440" spans="1:45" x14ac:dyDescent="0.25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</row>
    <row r="441" spans="1:45" x14ac:dyDescent="0.25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</row>
    <row r="442" spans="1:45" x14ac:dyDescent="0.25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</row>
    <row r="443" spans="1:45" x14ac:dyDescent="0.25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</row>
    <row r="444" spans="1:45" x14ac:dyDescent="0.25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</row>
    <row r="445" spans="1:45" x14ac:dyDescent="0.25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</row>
    <row r="446" spans="1:45" x14ac:dyDescent="0.25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</row>
    <row r="447" spans="1:45" x14ac:dyDescent="0.25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</row>
    <row r="448" spans="1:45" x14ac:dyDescent="0.25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</row>
    <row r="449" spans="1:45" x14ac:dyDescent="0.25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</row>
    <row r="450" spans="1:45" x14ac:dyDescent="0.25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</row>
    <row r="451" spans="1:45" x14ac:dyDescent="0.25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</row>
    <row r="452" spans="1:45" x14ac:dyDescent="0.25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</row>
    <row r="453" spans="1:45" x14ac:dyDescent="0.25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</row>
    <row r="454" spans="1:45" x14ac:dyDescent="0.25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</row>
    <row r="455" spans="1:45" x14ac:dyDescent="0.25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</row>
    <row r="456" spans="1:45" x14ac:dyDescent="0.25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</row>
    <row r="457" spans="1:45" x14ac:dyDescent="0.25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</row>
    <row r="458" spans="1:45" x14ac:dyDescent="0.25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</row>
    <row r="459" spans="1:45" x14ac:dyDescent="0.25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</row>
    <row r="460" spans="1:45" x14ac:dyDescent="0.25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</row>
    <row r="461" spans="1:45" x14ac:dyDescent="0.25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</row>
    <row r="462" spans="1:45" x14ac:dyDescent="0.25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</row>
    <row r="463" spans="1:45" x14ac:dyDescent="0.25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</row>
    <row r="464" spans="1:45" x14ac:dyDescent="0.25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</row>
    <row r="465" spans="1:45" x14ac:dyDescent="0.25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</row>
    <row r="466" spans="1:45" x14ac:dyDescent="0.25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</row>
    <row r="467" spans="1:45" x14ac:dyDescent="0.25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</row>
    <row r="468" spans="1:45" x14ac:dyDescent="0.25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</row>
    <row r="469" spans="1:45" x14ac:dyDescent="0.25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</row>
    <row r="470" spans="1:45" x14ac:dyDescent="0.25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</row>
    <row r="471" spans="1:45" x14ac:dyDescent="0.25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</row>
    <row r="472" spans="1:45" x14ac:dyDescent="0.25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</row>
    <row r="473" spans="1:45" x14ac:dyDescent="0.25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</row>
    <row r="474" spans="1:45" x14ac:dyDescent="0.25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</row>
    <row r="475" spans="1:45" x14ac:dyDescent="0.25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</row>
    <row r="476" spans="1:45" x14ac:dyDescent="0.25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</row>
    <row r="477" spans="1:45" x14ac:dyDescent="0.25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</row>
    <row r="478" spans="1:45" x14ac:dyDescent="0.25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</row>
    <row r="479" spans="1:45" x14ac:dyDescent="0.25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</row>
    <row r="480" spans="1:45" x14ac:dyDescent="0.25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</row>
    <row r="481" spans="1:45" x14ac:dyDescent="0.25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</row>
    <row r="482" spans="1:45" x14ac:dyDescent="0.25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</row>
    <row r="483" spans="1:45" x14ac:dyDescent="0.25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</row>
    <row r="484" spans="1:45" x14ac:dyDescent="0.25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</row>
    <row r="485" spans="1:45" x14ac:dyDescent="0.25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</row>
    <row r="486" spans="1:45" x14ac:dyDescent="0.25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</row>
    <row r="487" spans="1:45" x14ac:dyDescent="0.25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</row>
    <row r="488" spans="1:45" x14ac:dyDescent="0.25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</row>
    <row r="489" spans="1:45" x14ac:dyDescent="0.25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</row>
    <row r="490" spans="1:45" x14ac:dyDescent="0.25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</row>
    <row r="491" spans="1:45" x14ac:dyDescent="0.25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</row>
    <row r="492" spans="1:45" x14ac:dyDescent="0.25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</row>
    <row r="493" spans="1:45" x14ac:dyDescent="0.25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</row>
    <row r="494" spans="1:45" x14ac:dyDescent="0.25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</row>
    <row r="495" spans="1:45" x14ac:dyDescent="0.25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</row>
    <row r="496" spans="1:45" x14ac:dyDescent="0.25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</row>
    <row r="497" spans="1:45" x14ac:dyDescent="0.25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</row>
    <row r="498" spans="1:45" x14ac:dyDescent="0.25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</row>
    <row r="499" spans="1:45" x14ac:dyDescent="0.25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</row>
    <row r="500" spans="1:45" x14ac:dyDescent="0.25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</row>
    <row r="501" spans="1:45" x14ac:dyDescent="0.25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</row>
    <row r="502" spans="1:45" x14ac:dyDescent="0.25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</row>
    <row r="503" spans="1:45" x14ac:dyDescent="0.25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</row>
    <row r="504" spans="1:45" x14ac:dyDescent="0.25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</row>
    <row r="505" spans="1:45" x14ac:dyDescent="0.25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</row>
    <row r="506" spans="1:45" x14ac:dyDescent="0.25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</row>
    <row r="507" spans="1:45" x14ac:dyDescent="0.25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</row>
    <row r="508" spans="1:45" x14ac:dyDescent="0.25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</row>
    <row r="509" spans="1:45" x14ac:dyDescent="0.25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</row>
    <row r="510" spans="1:45" x14ac:dyDescent="0.25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</row>
    <row r="511" spans="1:45" x14ac:dyDescent="0.25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</row>
    <row r="512" spans="1:45" x14ac:dyDescent="0.25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</row>
    <row r="513" spans="1:45" x14ac:dyDescent="0.25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</row>
    <row r="514" spans="1:45" x14ac:dyDescent="0.25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</row>
    <row r="515" spans="1:45" x14ac:dyDescent="0.25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</row>
    <row r="516" spans="1:45" x14ac:dyDescent="0.25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</row>
    <row r="517" spans="1:45" x14ac:dyDescent="0.25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</row>
    <row r="518" spans="1:45" x14ac:dyDescent="0.25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</row>
    <row r="519" spans="1:45" x14ac:dyDescent="0.25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</row>
    <row r="520" spans="1:45" x14ac:dyDescent="0.25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</row>
    <row r="521" spans="1:45" x14ac:dyDescent="0.25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</row>
    <row r="522" spans="1:45" x14ac:dyDescent="0.25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</row>
    <row r="523" spans="1:45" x14ac:dyDescent="0.25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</row>
    <row r="524" spans="1:45" x14ac:dyDescent="0.25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</row>
    <row r="525" spans="1:45" x14ac:dyDescent="0.25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</row>
    <row r="526" spans="1:45" x14ac:dyDescent="0.25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</row>
    <row r="527" spans="1:45" x14ac:dyDescent="0.25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</row>
    <row r="528" spans="1:45" x14ac:dyDescent="0.25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</row>
    <row r="529" spans="1:45" x14ac:dyDescent="0.25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</row>
    <row r="530" spans="1:45" x14ac:dyDescent="0.25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</row>
    <row r="531" spans="1:45" x14ac:dyDescent="0.25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</row>
    <row r="532" spans="1:45" x14ac:dyDescent="0.25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</row>
    <row r="533" spans="1:45" x14ac:dyDescent="0.25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</row>
    <row r="534" spans="1:45" x14ac:dyDescent="0.25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</row>
    <row r="535" spans="1:45" x14ac:dyDescent="0.25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</row>
    <row r="536" spans="1:45" x14ac:dyDescent="0.25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</row>
    <row r="537" spans="1:45" x14ac:dyDescent="0.25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</row>
    <row r="538" spans="1:45" x14ac:dyDescent="0.25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</row>
    <row r="539" spans="1:45" x14ac:dyDescent="0.25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</row>
    <row r="540" spans="1:45" x14ac:dyDescent="0.25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</row>
    <row r="541" spans="1:45" x14ac:dyDescent="0.25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</row>
    <row r="542" spans="1:45" x14ac:dyDescent="0.25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</row>
    <row r="543" spans="1:45" x14ac:dyDescent="0.25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</row>
    <row r="544" spans="1:45" x14ac:dyDescent="0.25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</row>
    <row r="545" spans="1:45" x14ac:dyDescent="0.25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</row>
    <row r="546" spans="1:45" x14ac:dyDescent="0.25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</row>
    <row r="547" spans="1:45" x14ac:dyDescent="0.25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</row>
    <row r="548" spans="1:45" x14ac:dyDescent="0.25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</row>
    <row r="549" spans="1:45" x14ac:dyDescent="0.25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</row>
    <row r="550" spans="1:45" x14ac:dyDescent="0.25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</row>
    <row r="551" spans="1:45" x14ac:dyDescent="0.25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</row>
    <row r="552" spans="1:45" x14ac:dyDescent="0.25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</row>
    <row r="553" spans="1:45" x14ac:dyDescent="0.25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</row>
    <row r="554" spans="1:45" x14ac:dyDescent="0.25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</row>
    <row r="555" spans="1:45" x14ac:dyDescent="0.25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</row>
    <row r="556" spans="1:45" x14ac:dyDescent="0.25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</row>
    <row r="557" spans="1:45" x14ac:dyDescent="0.25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</row>
    <row r="558" spans="1:45" x14ac:dyDescent="0.25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</row>
    <row r="559" spans="1:45" x14ac:dyDescent="0.25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</row>
    <row r="560" spans="1:45" x14ac:dyDescent="0.25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</row>
    <row r="561" spans="1:45" x14ac:dyDescent="0.25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</row>
    <row r="562" spans="1:45" x14ac:dyDescent="0.25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</row>
    <row r="563" spans="1:45" x14ac:dyDescent="0.25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</row>
    <row r="564" spans="1:45" x14ac:dyDescent="0.25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</row>
    <row r="565" spans="1:45" x14ac:dyDescent="0.25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</row>
    <row r="566" spans="1:45" x14ac:dyDescent="0.25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</row>
    <row r="567" spans="1:45" x14ac:dyDescent="0.25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</row>
    <row r="568" spans="1:45" x14ac:dyDescent="0.25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</row>
    <row r="569" spans="1:45" x14ac:dyDescent="0.25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</row>
    <row r="570" spans="1:45" x14ac:dyDescent="0.25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</row>
    <row r="571" spans="1:45" x14ac:dyDescent="0.25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</row>
    <row r="572" spans="1:45" x14ac:dyDescent="0.25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</row>
    <row r="573" spans="1:45" x14ac:dyDescent="0.25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</row>
    <row r="574" spans="1:45" x14ac:dyDescent="0.25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</row>
    <row r="575" spans="1:45" x14ac:dyDescent="0.25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</row>
    <row r="576" spans="1:45" x14ac:dyDescent="0.25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</row>
    <row r="577" spans="1:45" x14ac:dyDescent="0.25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</row>
    <row r="578" spans="1:45" x14ac:dyDescent="0.25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</row>
    <row r="579" spans="1:45" x14ac:dyDescent="0.25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</row>
    <row r="580" spans="1:45" x14ac:dyDescent="0.25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</row>
    <row r="581" spans="1:45" x14ac:dyDescent="0.25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</row>
    <row r="582" spans="1:45" x14ac:dyDescent="0.25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</row>
    <row r="583" spans="1:45" x14ac:dyDescent="0.25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</row>
    <row r="584" spans="1:45" x14ac:dyDescent="0.25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</row>
    <row r="585" spans="1:45" x14ac:dyDescent="0.25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</row>
    <row r="586" spans="1:45" x14ac:dyDescent="0.25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</row>
    <row r="587" spans="1:45" x14ac:dyDescent="0.25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</row>
    <row r="588" spans="1:45" x14ac:dyDescent="0.25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</row>
    <row r="589" spans="1:45" x14ac:dyDescent="0.25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</row>
    <row r="590" spans="1:45" x14ac:dyDescent="0.25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</row>
    <row r="591" spans="1:45" x14ac:dyDescent="0.25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</row>
    <row r="592" spans="1:45" x14ac:dyDescent="0.25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</row>
    <row r="593" spans="1:45" x14ac:dyDescent="0.25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</row>
    <row r="594" spans="1:45" x14ac:dyDescent="0.25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</row>
    <row r="595" spans="1:45" x14ac:dyDescent="0.25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</row>
    <row r="596" spans="1:45" x14ac:dyDescent="0.25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</row>
    <row r="597" spans="1:45" x14ac:dyDescent="0.25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</row>
    <row r="598" spans="1:45" x14ac:dyDescent="0.25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</row>
    <row r="599" spans="1:45" x14ac:dyDescent="0.25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</row>
    <row r="600" spans="1:45" x14ac:dyDescent="0.25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</row>
    <row r="601" spans="1:45" x14ac:dyDescent="0.25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</row>
    <row r="602" spans="1:45" x14ac:dyDescent="0.25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</row>
    <row r="603" spans="1:45" x14ac:dyDescent="0.25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</row>
    <row r="604" spans="1:45" x14ac:dyDescent="0.25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</row>
    <row r="605" spans="1:45" x14ac:dyDescent="0.25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</row>
    <row r="606" spans="1:45" x14ac:dyDescent="0.25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</row>
    <row r="607" spans="1:45" x14ac:dyDescent="0.25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</row>
    <row r="608" spans="1:45" x14ac:dyDescent="0.25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</row>
    <row r="609" spans="1:45" x14ac:dyDescent="0.25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</row>
    <row r="610" spans="1:45" x14ac:dyDescent="0.25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</row>
    <row r="611" spans="1:45" x14ac:dyDescent="0.25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</row>
    <row r="612" spans="1:45" x14ac:dyDescent="0.25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</row>
    <row r="613" spans="1:45" x14ac:dyDescent="0.25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</row>
    <row r="614" spans="1:45" x14ac:dyDescent="0.25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</row>
    <row r="615" spans="1:45" x14ac:dyDescent="0.25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</row>
    <row r="616" spans="1:45" x14ac:dyDescent="0.25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</row>
    <row r="617" spans="1:45" x14ac:dyDescent="0.25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</row>
    <row r="618" spans="1:45" x14ac:dyDescent="0.25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</row>
    <row r="619" spans="1:45" x14ac:dyDescent="0.25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</row>
    <row r="620" spans="1:45" x14ac:dyDescent="0.25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</row>
    <row r="621" spans="1:45" x14ac:dyDescent="0.25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</row>
    <row r="622" spans="1:45" x14ac:dyDescent="0.25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</row>
    <row r="623" spans="1:45" x14ac:dyDescent="0.25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</row>
    <row r="624" spans="1:45" x14ac:dyDescent="0.25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</row>
    <row r="625" spans="1:45" x14ac:dyDescent="0.25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</row>
    <row r="626" spans="1:45" x14ac:dyDescent="0.25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</row>
    <row r="627" spans="1:45" x14ac:dyDescent="0.25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</row>
    <row r="628" spans="1:45" x14ac:dyDescent="0.25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</row>
    <row r="629" spans="1:45" x14ac:dyDescent="0.25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</row>
    <row r="630" spans="1:45" x14ac:dyDescent="0.25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</row>
    <row r="631" spans="1:45" x14ac:dyDescent="0.25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</row>
    <row r="632" spans="1:45" x14ac:dyDescent="0.25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</row>
    <row r="633" spans="1:45" x14ac:dyDescent="0.25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</row>
    <row r="634" spans="1:45" x14ac:dyDescent="0.25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</row>
    <row r="635" spans="1:45" x14ac:dyDescent="0.25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</row>
    <row r="636" spans="1:45" x14ac:dyDescent="0.25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</row>
    <row r="637" spans="1:45" x14ac:dyDescent="0.25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</row>
    <row r="638" spans="1:45" x14ac:dyDescent="0.25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</row>
    <row r="639" spans="1:45" x14ac:dyDescent="0.25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</row>
    <row r="640" spans="1:45" x14ac:dyDescent="0.25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</row>
    <row r="641" spans="1:45" x14ac:dyDescent="0.25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</row>
    <row r="642" spans="1:45" x14ac:dyDescent="0.25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</row>
    <row r="643" spans="1:45" x14ac:dyDescent="0.25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</row>
    <row r="644" spans="1:45" x14ac:dyDescent="0.25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</row>
    <row r="645" spans="1:45" x14ac:dyDescent="0.25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</row>
    <row r="646" spans="1:45" x14ac:dyDescent="0.25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</row>
    <row r="647" spans="1:45" x14ac:dyDescent="0.25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</row>
    <row r="648" spans="1:45" x14ac:dyDescent="0.25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</row>
    <row r="649" spans="1:45" x14ac:dyDescent="0.25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</row>
    <row r="650" spans="1:45" x14ac:dyDescent="0.25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</row>
    <row r="651" spans="1:45" x14ac:dyDescent="0.25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</row>
    <row r="652" spans="1:45" x14ac:dyDescent="0.25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</row>
    <row r="653" spans="1:45" x14ac:dyDescent="0.25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</row>
    <row r="654" spans="1:45" x14ac:dyDescent="0.25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</row>
    <row r="655" spans="1:45" x14ac:dyDescent="0.25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</row>
    <row r="656" spans="1:45" x14ac:dyDescent="0.25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</row>
    <row r="657" spans="1:45" x14ac:dyDescent="0.25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</row>
    <row r="658" spans="1:45" x14ac:dyDescent="0.25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</row>
    <row r="659" spans="1:45" x14ac:dyDescent="0.25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</row>
    <row r="660" spans="1:45" x14ac:dyDescent="0.25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</row>
    <row r="661" spans="1:45" x14ac:dyDescent="0.25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</row>
    <row r="662" spans="1:45" x14ac:dyDescent="0.25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</row>
    <row r="663" spans="1:45" x14ac:dyDescent="0.25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</row>
    <row r="664" spans="1:45" x14ac:dyDescent="0.25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</row>
    <row r="665" spans="1:45" x14ac:dyDescent="0.25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</row>
    <row r="666" spans="1:45" x14ac:dyDescent="0.25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</row>
    <row r="667" spans="1:45" x14ac:dyDescent="0.25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</row>
    <row r="668" spans="1:45" x14ac:dyDescent="0.25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</row>
    <row r="669" spans="1:45" x14ac:dyDescent="0.25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</row>
    <row r="670" spans="1:45" x14ac:dyDescent="0.25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</row>
    <row r="671" spans="1:45" x14ac:dyDescent="0.25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</row>
    <row r="672" spans="1:45" x14ac:dyDescent="0.25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</row>
    <row r="673" spans="1:45" x14ac:dyDescent="0.25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</row>
    <row r="674" spans="1:45" x14ac:dyDescent="0.25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</row>
    <row r="675" spans="1:45" x14ac:dyDescent="0.25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</row>
    <row r="676" spans="1:45" x14ac:dyDescent="0.25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</row>
    <row r="677" spans="1:45" x14ac:dyDescent="0.25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</row>
    <row r="678" spans="1:45" x14ac:dyDescent="0.25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</row>
    <row r="679" spans="1:45" x14ac:dyDescent="0.25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</row>
    <row r="680" spans="1:45" x14ac:dyDescent="0.25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</row>
    <row r="681" spans="1:45" x14ac:dyDescent="0.25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</row>
    <row r="682" spans="1:45" x14ac:dyDescent="0.25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</row>
    <row r="683" spans="1:45" x14ac:dyDescent="0.25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</row>
    <row r="684" spans="1:45" x14ac:dyDescent="0.25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</row>
    <row r="685" spans="1:45" x14ac:dyDescent="0.25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</row>
    <row r="686" spans="1:45" x14ac:dyDescent="0.25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</row>
    <row r="687" spans="1:45" x14ac:dyDescent="0.25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</row>
    <row r="688" spans="1:45" x14ac:dyDescent="0.25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</row>
    <row r="689" spans="1:45" x14ac:dyDescent="0.25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</row>
    <row r="690" spans="1:45" x14ac:dyDescent="0.25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</row>
    <row r="691" spans="1:45" x14ac:dyDescent="0.25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</row>
    <row r="692" spans="1:45" x14ac:dyDescent="0.25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</row>
    <row r="693" spans="1:45" x14ac:dyDescent="0.25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</row>
    <row r="694" spans="1:45" x14ac:dyDescent="0.25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</row>
    <row r="695" spans="1:45" x14ac:dyDescent="0.25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</row>
    <row r="696" spans="1:45" x14ac:dyDescent="0.25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</row>
    <row r="697" spans="1:45" x14ac:dyDescent="0.25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</row>
    <row r="698" spans="1:45" x14ac:dyDescent="0.25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</row>
    <row r="699" spans="1:45" x14ac:dyDescent="0.25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</row>
    <row r="700" spans="1:45" x14ac:dyDescent="0.25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</row>
    <row r="701" spans="1:45" x14ac:dyDescent="0.25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</row>
    <row r="702" spans="1:45" x14ac:dyDescent="0.25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</row>
    <row r="703" spans="1:45" x14ac:dyDescent="0.25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</row>
    <row r="704" spans="1:45" x14ac:dyDescent="0.25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</row>
    <row r="705" spans="1:45" x14ac:dyDescent="0.25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</row>
    <row r="706" spans="1:45" x14ac:dyDescent="0.25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</row>
    <row r="707" spans="1:45" x14ac:dyDescent="0.25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</row>
    <row r="708" spans="1:45" x14ac:dyDescent="0.25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</row>
    <row r="709" spans="1:45" x14ac:dyDescent="0.25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</row>
    <row r="710" spans="1:45" x14ac:dyDescent="0.25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</row>
    <row r="711" spans="1:45" x14ac:dyDescent="0.25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</row>
    <row r="712" spans="1:45" x14ac:dyDescent="0.25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</row>
    <row r="713" spans="1:45" x14ac:dyDescent="0.25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</row>
    <row r="714" spans="1:45" x14ac:dyDescent="0.25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</row>
    <row r="715" spans="1:45" x14ac:dyDescent="0.25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</row>
    <row r="716" spans="1:45" x14ac:dyDescent="0.25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</row>
    <row r="717" spans="1:45" x14ac:dyDescent="0.25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</row>
    <row r="718" spans="1:45" x14ac:dyDescent="0.25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</row>
    <row r="719" spans="1:45" x14ac:dyDescent="0.25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</row>
    <row r="720" spans="1:45" x14ac:dyDescent="0.25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</row>
    <row r="721" spans="1:45" x14ac:dyDescent="0.25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</row>
    <row r="722" spans="1:45" x14ac:dyDescent="0.25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</row>
    <row r="723" spans="1:45" x14ac:dyDescent="0.25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</row>
    <row r="724" spans="1:45" x14ac:dyDescent="0.25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</row>
    <row r="725" spans="1:45" x14ac:dyDescent="0.25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</row>
    <row r="726" spans="1:45" x14ac:dyDescent="0.25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</row>
    <row r="727" spans="1:45" x14ac:dyDescent="0.25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</row>
    <row r="728" spans="1:45" x14ac:dyDescent="0.25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</row>
    <row r="729" spans="1:45" x14ac:dyDescent="0.25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</row>
    <row r="730" spans="1:45" x14ac:dyDescent="0.25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</row>
    <row r="731" spans="1:45" x14ac:dyDescent="0.25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</row>
    <row r="732" spans="1:45" x14ac:dyDescent="0.25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</row>
    <row r="733" spans="1:45" x14ac:dyDescent="0.25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</row>
    <row r="734" spans="1:45" x14ac:dyDescent="0.25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</row>
    <row r="735" spans="1:45" x14ac:dyDescent="0.25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</row>
    <row r="736" spans="1:45" x14ac:dyDescent="0.25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</row>
    <row r="737" spans="1:45" x14ac:dyDescent="0.25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</row>
    <row r="738" spans="1:45" x14ac:dyDescent="0.25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</row>
    <row r="739" spans="1:45" x14ac:dyDescent="0.25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</row>
    <row r="740" spans="1:45" x14ac:dyDescent="0.25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</row>
    <row r="741" spans="1:45" x14ac:dyDescent="0.25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</row>
    <row r="742" spans="1:45" x14ac:dyDescent="0.25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</row>
    <row r="743" spans="1:45" x14ac:dyDescent="0.25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</row>
    <row r="744" spans="1:45" x14ac:dyDescent="0.25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</row>
    <row r="745" spans="1:45" x14ac:dyDescent="0.25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</row>
    <row r="746" spans="1:45" x14ac:dyDescent="0.25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</row>
    <row r="747" spans="1:45" x14ac:dyDescent="0.25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</row>
    <row r="748" spans="1:45" x14ac:dyDescent="0.25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</row>
    <row r="749" spans="1:45" x14ac:dyDescent="0.25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</row>
    <row r="750" spans="1:45" x14ac:dyDescent="0.25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</row>
    <row r="751" spans="1:45" x14ac:dyDescent="0.25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</row>
    <row r="752" spans="1:45" x14ac:dyDescent="0.25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</row>
    <row r="753" spans="1:45" x14ac:dyDescent="0.25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</row>
    <row r="754" spans="1:45" x14ac:dyDescent="0.25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</row>
    <row r="755" spans="1:45" x14ac:dyDescent="0.25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</row>
    <row r="756" spans="1:45" x14ac:dyDescent="0.25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</row>
    <row r="757" spans="1:45" x14ac:dyDescent="0.25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</row>
    <row r="758" spans="1:45" x14ac:dyDescent="0.25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</row>
    <row r="759" spans="1:45" x14ac:dyDescent="0.25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</row>
    <row r="760" spans="1:45" x14ac:dyDescent="0.25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</row>
    <row r="761" spans="1:45" x14ac:dyDescent="0.25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</row>
    <row r="762" spans="1:45" x14ac:dyDescent="0.25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</row>
    <row r="763" spans="1:45" x14ac:dyDescent="0.25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</row>
    <row r="764" spans="1:45" x14ac:dyDescent="0.25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</row>
    <row r="765" spans="1:45" x14ac:dyDescent="0.25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</row>
    <row r="766" spans="1:45" x14ac:dyDescent="0.25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</row>
    <row r="767" spans="1:45" x14ac:dyDescent="0.25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</row>
    <row r="768" spans="1:45" x14ac:dyDescent="0.25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</row>
    <row r="769" spans="1:45" x14ac:dyDescent="0.25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</row>
    <row r="770" spans="1:45" x14ac:dyDescent="0.25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</row>
    <row r="771" spans="1:45" x14ac:dyDescent="0.25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</row>
    <row r="772" spans="1:45" x14ac:dyDescent="0.25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</row>
    <row r="773" spans="1:45" x14ac:dyDescent="0.25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</row>
    <row r="774" spans="1:45" x14ac:dyDescent="0.25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</row>
    <row r="775" spans="1:45" x14ac:dyDescent="0.25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</row>
    <row r="776" spans="1:45" x14ac:dyDescent="0.25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</row>
    <row r="777" spans="1:45" x14ac:dyDescent="0.25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</row>
    <row r="778" spans="1:45" x14ac:dyDescent="0.25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</row>
    <row r="779" spans="1:45" x14ac:dyDescent="0.25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</row>
    <row r="780" spans="1:45" x14ac:dyDescent="0.25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</row>
    <row r="781" spans="1:45" x14ac:dyDescent="0.25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</row>
    <row r="782" spans="1:45" x14ac:dyDescent="0.25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</row>
    <row r="783" spans="1:45" x14ac:dyDescent="0.25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</row>
    <row r="784" spans="1:45" x14ac:dyDescent="0.25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</row>
    <row r="785" spans="1:45" x14ac:dyDescent="0.25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</row>
    <row r="786" spans="1:45" x14ac:dyDescent="0.25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</row>
    <row r="787" spans="1:45" x14ac:dyDescent="0.25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</row>
    <row r="788" spans="1:45" x14ac:dyDescent="0.25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</row>
    <row r="789" spans="1:45" x14ac:dyDescent="0.25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</row>
    <row r="790" spans="1:45" x14ac:dyDescent="0.25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</row>
    <row r="791" spans="1:45" x14ac:dyDescent="0.25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</row>
    <row r="792" spans="1:45" x14ac:dyDescent="0.25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</row>
    <row r="793" spans="1:45" x14ac:dyDescent="0.25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</row>
    <row r="794" spans="1:45" x14ac:dyDescent="0.25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</row>
    <row r="795" spans="1:45" x14ac:dyDescent="0.25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</row>
    <row r="796" spans="1:45" x14ac:dyDescent="0.25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</row>
    <row r="797" spans="1:45" x14ac:dyDescent="0.25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</row>
    <row r="798" spans="1:45" x14ac:dyDescent="0.25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</row>
    <row r="799" spans="1:45" x14ac:dyDescent="0.25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</row>
    <row r="800" spans="1:45" x14ac:dyDescent="0.25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</row>
    <row r="801" spans="1:45" x14ac:dyDescent="0.25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</row>
    <row r="802" spans="1:45" x14ac:dyDescent="0.25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</row>
    <row r="803" spans="1:45" x14ac:dyDescent="0.25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</row>
    <row r="804" spans="1:45" x14ac:dyDescent="0.25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</row>
    <row r="805" spans="1:45" x14ac:dyDescent="0.25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</row>
    <row r="806" spans="1:45" x14ac:dyDescent="0.25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</row>
    <row r="807" spans="1:45" x14ac:dyDescent="0.25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</row>
    <row r="808" spans="1:45" x14ac:dyDescent="0.25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</row>
    <row r="809" spans="1:45" x14ac:dyDescent="0.25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</row>
    <row r="810" spans="1:45" x14ac:dyDescent="0.25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</row>
    <row r="811" spans="1:45" x14ac:dyDescent="0.25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</row>
    <row r="812" spans="1:45" x14ac:dyDescent="0.25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</row>
    <row r="813" spans="1:45" x14ac:dyDescent="0.25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</row>
    <row r="814" spans="1:45" x14ac:dyDescent="0.25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</row>
    <row r="815" spans="1:45" x14ac:dyDescent="0.25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</row>
    <row r="816" spans="1:45" x14ac:dyDescent="0.25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</row>
    <row r="817" spans="1:45" x14ac:dyDescent="0.25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</row>
    <row r="818" spans="1:45" x14ac:dyDescent="0.25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</row>
    <row r="819" spans="1:45" x14ac:dyDescent="0.25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</row>
    <row r="820" spans="1:45" x14ac:dyDescent="0.25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</row>
    <row r="821" spans="1:45" x14ac:dyDescent="0.25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</row>
    <row r="822" spans="1:45" x14ac:dyDescent="0.25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</row>
    <row r="823" spans="1:45" x14ac:dyDescent="0.25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</row>
    <row r="824" spans="1:45" x14ac:dyDescent="0.25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</row>
    <row r="825" spans="1:45" x14ac:dyDescent="0.25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</row>
    <row r="826" spans="1:45" x14ac:dyDescent="0.25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</row>
    <row r="827" spans="1:45" x14ac:dyDescent="0.25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</row>
    <row r="828" spans="1:45" x14ac:dyDescent="0.25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</row>
    <row r="829" spans="1:45" x14ac:dyDescent="0.25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</row>
    <row r="830" spans="1:45" x14ac:dyDescent="0.25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</row>
    <row r="831" spans="1:45" x14ac:dyDescent="0.25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</row>
    <row r="832" spans="1:45" x14ac:dyDescent="0.25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</row>
    <row r="833" spans="1:45" x14ac:dyDescent="0.25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</row>
    <row r="834" spans="1:45" x14ac:dyDescent="0.25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</row>
    <row r="835" spans="1:45" x14ac:dyDescent="0.25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</row>
    <row r="836" spans="1:45" x14ac:dyDescent="0.25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</row>
    <row r="837" spans="1:45" x14ac:dyDescent="0.25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</row>
    <row r="838" spans="1:45" x14ac:dyDescent="0.25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</row>
    <row r="839" spans="1:45" x14ac:dyDescent="0.25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</row>
    <row r="840" spans="1:45" x14ac:dyDescent="0.25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</row>
    <row r="841" spans="1:45" x14ac:dyDescent="0.25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</row>
    <row r="842" spans="1:45" x14ac:dyDescent="0.25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</row>
    <row r="843" spans="1:45" x14ac:dyDescent="0.25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</row>
    <row r="844" spans="1:45" x14ac:dyDescent="0.25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</row>
    <row r="845" spans="1:45" x14ac:dyDescent="0.25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</row>
    <row r="846" spans="1:45" x14ac:dyDescent="0.25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</row>
    <row r="847" spans="1:45" x14ac:dyDescent="0.25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</row>
    <row r="848" spans="1:45" x14ac:dyDescent="0.25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</row>
    <row r="849" spans="1:45" x14ac:dyDescent="0.25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</row>
    <row r="850" spans="1:45" x14ac:dyDescent="0.25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</row>
    <row r="851" spans="1:45" x14ac:dyDescent="0.25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</row>
    <row r="852" spans="1:45" x14ac:dyDescent="0.25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</row>
    <row r="853" spans="1:45" x14ac:dyDescent="0.25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</row>
    <row r="854" spans="1:45" x14ac:dyDescent="0.25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</row>
    <row r="855" spans="1:45" x14ac:dyDescent="0.25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</row>
    <row r="856" spans="1:45" x14ac:dyDescent="0.25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</row>
    <row r="857" spans="1:45" x14ac:dyDescent="0.25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</row>
    <row r="858" spans="1:45" x14ac:dyDescent="0.25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</row>
    <row r="859" spans="1:45" x14ac:dyDescent="0.25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</row>
    <row r="860" spans="1:45" x14ac:dyDescent="0.25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</row>
    <row r="861" spans="1:45" x14ac:dyDescent="0.25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</row>
    <row r="862" spans="1:45" x14ac:dyDescent="0.25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</row>
    <row r="863" spans="1:45" x14ac:dyDescent="0.25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</row>
    <row r="864" spans="1:45" x14ac:dyDescent="0.25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</row>
    <row r="865" spans="1:45" x14ac:dyDescent="0.25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</row>
    <row r="866" spans="1:45" x14ac:dyDescent="0.25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</row>
    <row r="867" spans="1:45" x14ac:dyDescent="0.25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</row>
    <row r="868" spans="1:45" x14ac:dyDescent="0.25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</row>
    <row r="869" spans="1:45" x14ac:dyDescent="0.25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</row>
    <row r="870" spans="1:45" x14ac:dyDescent="0.25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</row>
    <row r="871" spans="1:45" x14ac:dyDescent="0.25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</row>
    <row r="872" spans="1:45" x14ac:dyDescent="0.25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</row>
    <row r="873" spans="1:45" x14ac:dyDescent="0.25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</row>
    <row r="874" spans="1:45" x14ac:dyDescent="0.25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</row>
    <row r="875" spans="1:45" x14ac:dyDescent="0.25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</row>
    <row r="876" spans="1:45" x14ac:dyDescent="0.25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</row>
    <row r="877" spans="1:45" x14ac:dyDescent="0.25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</row>
    <row r="878" spans="1:45" x14ac:dyDescent="0.25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</row>
    <row r="879" spans="1:45" x14ac:dyDescent="0.25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</row>
    <row r="880" spans="1:45" x14ac:dyDescent="0.25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</row>
    <row r="881" spans="1:45" x14ac:dyDescent="0.25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</row>
  </sheetData>
  <mergeCells count="144">
    <mergeCell ref="A40:E40"/>
    <mergeCell ref="V40:AE40"/>
    <mergeCell ref="AG40:AQ40"/>
    <mergeCell ref="A41:E41"/>
    <mergeCell ref="V41:AE41"/>
    <mergeCell ref="AG41:AQ41"/>
    <mergeCell ref="A38:E38"/>
    <mergeCell ref="V38:AE38"/>
    <mergeCell ref="AG38:AQ38"/>
    <mergeCell ref="A39:E39"/>
    <mergeCell ref="V39:AE39"/>
    <mergeCell ref="AG39:AQ39"/>
    <mergeCell ref="A36:E36"/>
    <mergeCell ref="V36:AE36"/>
    <mergeCell ref="AG36:AQ36"/>
    <mergeCell ref="A37:E37"/>
    <mergeCell ref="V37:AE37"/>
    <mergeCell ref="AG37:AQ37"/>
    <mergeCell ref="A34:E34"/>
    <mergeCell ref="V34:AE34"/>
    <mergeCell ref="AG34:AQ34"/>
    <mergeCell ref="A35:E35"/>
    <mergeCell ref="V35:AE35"/>
    <mergeCell ref="AG35:AQ35"/>
    <mergeCell ref="A32:E32"/>
    <mergeCell ref="V32:AE32"/>
    <mergeCell ref="AG32:AQ32"/>
    <mergeCell ref="A33:E33"/>
    <mergeCell ref="V33:AE33"/>
    <mergeCell ref="AG33:AQ33"/>
    <mergeCell ref="A30:E30"/>
    <mergeCell ref="V30:AE30"/>
    <mergeCell ref="AG30:AQ30"/>
    <mergeCell ref="A31:E31"/>
    <mergeCell ref="V31:AE31"/>
    <mergeCell ref="AG31:AQ31"/>
    <mergeCell ref="A28:E28"/>
    <mergeCell ref="V28:AE28"/>
    <mergeCell ref="AG28:AQ28"/>
    <mergeCell ref="A29:E29"/>
    <mergeCell ref="V29:AE29"/>
    <mergeCell ref="AG29:AQ29"/>
    <mergeCell ref="A26:E26"/>
    <mergeCell ref="V26:AE26"/>
    <mergeCell ref="AG26:AQ26"/>
    <mergeCell ref="A27:E27"/>
    <mergeCell ref="V27:AE27"/>
    <mergeCell ref="AG27:AQ27"/>
    <mergeCell ref="A24:E24"/>
    <mergeCell ref="V24:AE24"/>
    <mergeCell ref="AG24:AQ24"/>
    <mergeCell ref="A25:E25"/>
    <mergeCell ref="V25:AE25"/>
    <mergeCell ref="AG25:AQ25"/>
    <mergeCell ref="A22:E22"/>
    <mergeCell ref="V22:AE22"/>
    <mergeCell ref="AG22:AQ22"/>
    <mergeCell ref="A23:E23"/>
    <mergeCell ref="V23:AE23"/>
    <mergeCell ref="AG23:AQ23"/>
    <mergeCell ref="A20:E20"/>
    <mergeCell ref="V20:AE20"/>
    <mergeCell ref="AG20:AQ20"/>
    <mergeCell ref="A21:E21"/>
    <mergeCell ref="V21:AE21"/>
    <mergeCell ref="AG21:AQ21"/>
    <mergeCell ref="A17:U17"/>
    <mergeCell ref="AG17:AQ17"/>
    <mergeCell ref="A18:E18"/>
    <mergeCell ref="V18:AE18"/>
    <mergeCell ref="AG18:AQ18"/>
    <mergeCell ref="A19:E19"/>
    <mergeCell ref="V19:AE19"/>
    <mergeCell ref="AG19:AQ19"/>
    <mergeCell ref="AE15:AG15"/>
    <mergeCell ref="AH15:AI15"/>
    <mergeCell ref="AK15:AL15"/>
    <mergeCell ref="AM15:AN15"/>
    <mergeCell ref="A16:T16"/>
    <mergeCell ref="V16:AE16"/>
    <mergeCell ref="AG16:AQ16"/>
    <mergeCell ref="C15:G15"/>
    <mergeCell ref="J15:L15"/>
    <mergeCell ref="M15:N15"/>
    <mergeCell ref="P15:R15"/>
    <mergeCell ref="U15:Y15"/>
    <mergeCell ref="AB15:AC15"/>
    <mergeCell ref="A13:F13"/>
    <mergeCell ref="G13:L13"/>
    <mergeCell ref="M13:AQ14"/>
    <mergeCell ref="A14:L14"/>
    <mergeCell ref="A12:C12"/>
    <mergeCell ref="D12:K12"/>
    <mergeCell ref="L12:M12"/>
    <mergeCell ref="N12:V12"/>
    <mergeCell ref="W12:X12"/>
    <mergeCell ref="Y12:AH12"/>
    <mergeCell ref="A11:C11"/>
    <mergeCell ref="D11:K11"/>
    <mergeCell ref="L11:M11"/>
    <mergeCell ref="N11:V11"/>
    <mergeCell ref="W11:X11"/>
    <mergeCell ref="Y11:AH11"/>
    <mergeCell ref="AI11:AJ11"/>
    <mergeCell ref="AL11:AS11"/>
    <mergeCell ref="AI12:AK12"/>
    <mergeCell ref="AL12:AS12"/>
    <mergeCell ref="A10:C10"/>
    <mergeCell ref="D10:K10"/>
    <mergeCell ref="L10:M10"/>
    <mergeCell ref="N10:V10"/>
    <mergeCell ref="W10:X10"/>
    <mergeCell ref="Y10:AH10"/>
    <mergeCell ref="AI10:AJ10"/>
    <mergeCell ref="AL10:AS10"/>
    <mergeCell ref="AW10:BA10"/>
    <mergeCell ref="AW8:AZ8"/>
    <mergeCell ref="A9:C9"/>
    <mergeCell ref="D9:K9"/>
    <mergeCell ref="L9:M9"/>
    <mergeCell ref="N9:V9"/>
    <mergeCell ref="W9:X9"/>
    <mergeCell ref="Y9:AH9"/>
    <mergeCell ref="AI9:AJ9"/>
    <mergeCell ref="AL9:AS9"/>
    <mergeCell ref="A6:AQ6"/>
    <mergeCell ref="A7:AQ7"/>
    <mergeCell ref="A8:C8"/>
    <mergeCell ref="D8:K8"/>
    <mergeCell ref="L8:M8"/>
    <mergeCell ref="N8:V8"/>
    <mergeCell ref="W8:X8"/>
    <mergeCell ref="Y8:AH8"/>
    <mergeCell ref="AI8:AJ8"/>
    <mergeCell ref="AL8:AS8"/>
    <mergeCell ref="A1:P1"/>
    <mergeCell ref="Q1:AQ1"/>
    <mergeCell ref="A2:P2"/>
    <mergeCell ref="Q2:AQ2"/>
    <mergeCell ref="A3:P3"/>
    <mergeCell ref="Q3:AE3"/>
    <mergeCell ref="AF3:AS3"/>
    <mergeCell ref="A4:AS4"/>
    <mergeCell ref="A5:AS5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A881"/>
  <sheetViews>
    <sheetView workbookViewId="0">
      <selection activeCell="U23" sqref="U23"/>
    </sheetView>
  </sheetViews>
  <sheetFormatPr defaultColWidth="15.140625" defaultRowHeight="15" x14ac:dyDescent="0.25"/>
  <cols>
    <col min="1" max="2" width="0.85546875" style="1" customWidth="1"/>
    <col min="3" max="4" width="0.42578125" style="1" customWidth="1"/>
    <col min="5" max="5" width="3.5703125" style="1" customWidth="1"/>
    <col min="6" max="6" width="3.85546875" style="1" customWidth="1"/>
    <col min="7" max="7" width="1.5703125" style="1" customWidth="1"/>
    <col min="8" max="9" width="1" style="1" customWidth="1"/>
    <col min="10" max="10" width="1.42578125" style="1" customWidth="1"/>
    <col min="11" max="11" width="6.140625" style="1" customWidth="1"/>
    <col min="12" max="12" width="2.140625" style="1" customWidth="1"/>
    <col min="13" max="13" width="0.42578125" style="1" customWidth="1"/>
    <col min="14" max="14" width="0.7109375" style="1" customWidth="1"/>
    <col min="15" max="15" width="1" style="1" customWidth="1"/>
    <col min="16" max="16" width="2.5703125" style="1" customWidth="1"/>
    <col min="17" max="17" width="2.140625" style="1" customWidth="1"/>
    <col min="18" max="18" width="2.42578125" style="1" customWidth="1"/>
    <col min="19" max="20" width="1" style="1" customWidth="1"/>
    <col min="21" max="21" width="6.140625" style="1" customWidth="1"/>
    <col min="22" max="22" width="0.140625" style="1" customWidth="1"/>
    <col min="23" max="23" width="1" style="1" customWidth="1"/>
    <col min="24" max="24" width="1.28515625" style="1" customWidth="1"/>
    <col min="25" max="25" width="0" style="1" hidden="1" customWidth="1"/>
    <col min="26" max="27" width="1" style="1" customWidth="1"/>
    <col min="28" max="28" width="0.42578125" style="1" customWidth="1"/>
    <col min="29" max="29" width="8" style="1" customWidth="1"/>
    <col min="30" max="30" width="1" style="1" customWidth="1"/>
    <col min="31" max="31" width="0.42578125" style="1" customWidth="1"/>
    <col min="32" max="32" width="0" style="1" hidden="1" customWidth="1"/>
    <col min="33" max="33" width="0.42578125" style="1" customWidth="1"/>
    <col min="34" max="34" width="7.28515625" style="1" customWidth="1"/>
    <col min="35" max="35" width="1.28515625" style="1" customWidth="1"/>
    <col min="36" max="36" width="2.5703125" style="1" customWidth="1"/>
    <col min="37" max="37" width="0.140625" style="1" customWidth="1"/>
    <col min="38" max="38" width="0.85546875" style="1" customWidth="1"/>
    <col min="39" max="39" width="2.42578125" style="1" customWidth="1"/>
    <col min="40" max="40" width="4.5703125" style="1" customWidth="1"/>
    <col min="41" max="42" width="1" style="1" customWidth="1"/>
    <col min="43" max="43" width="22.7109375" style="1" customWidth="1"/>
    <col min="44" max="44" width="0" style="1" hidden="1" customWidth="1"/>
    <col min="45" max="45" width="0.140625" style="1" hidden="1" customWidth="1"/>
    <col min="46" max="48" width="15.140625" style="1"/>
    <col min="49" max="49" width="8.7109375" style="1" customWidth="1"/>
    <col min="50" max="51" width="4.7109375" style="1" customWidth="1"/>
    <col min="52" max="16384" width="15.140625" style="1"/>
  </cols>
  <sheetData>
    <row r="1" spans="1:53" ht="15" customHeight="1" x14ac:dyDescent="0.25">
      <c r="A1" s="106" t="s">
        <v>32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8"/>
      <c r="Q1" s="132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4"/>
      <c r="AR1" s="42"/>
      <c r="AS1" s="43"/>
    </row>
    <row r="2" spans="1:53" ht="15" customHeight="1" thickBot="1" x14ac:dyDescent="0.3">
      <c r="A2" s="109" t="s">
        <v>0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1"/>
      <c r="Q2" s="135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37"/>
      <c r="AR2" s="42"/>
      <c r="AS2" s="43"/>
    </row>
    <row r="3" spans="1:53" ht="15.75" x14ac:dyDescent="0.25">
      <c r="A3" s="88" t="s">
        <v>33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90"/>
      <c r="Q3" s="101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94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6"/>
      <c r="AS3" s="97"/>
      <c r="AT3" s="26"/>
    </row>
    <row r="4" spans="1:53" ht="18" customHeight="1" x14ac:dyDescent="0.25">
      <c r="A4" s="148" t="s">
        <v>37</v>
      </c>
      <c r="B4" s="149"/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  <c r="Z4" s="149"/>
      <c r="AA4" s="149"/>
      <c r="AB4" s="149"/>
      <c r="AC4" s="149"/>
      <c r="AD4" s="149"/>
      <c r="AE4" s="149"/>
      <c r="AF4" s="149"/>
      <c r="AG4" s="149"/>
      <c r="AH4" s="149"/>
      <c r="AI4" s="149"/>
      <c r="AJ4" s="149"/>
      <c r="AK4" s="149"/>
      <c r="AL4" s="149"/>
      <c r="AM4" s="149"/>
      <c r="AN4" s="149"/>
      <c r="AO4" s="149"/>
      <c r="AP4" s="149"/>
      <c r="AQ4" s="149"/>
      <c r="AR4" s="149"/>
      <c r="AS4" s="150"/>
      <c r="AT4" s="26"/>
    </row>
    <row r="5" spans="1:53" ht="18" customHeight="1" x14ac:dyDescent="0.25">
      <c r="A5" s="140" t="s">
        <v>38</v>
      </c>
      <c r="B5" s="141"/>
      <c r="C5" s="141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41"/>
      <c r="Q5" s="141"/>
      <c r="R5" s="141"/>
      <c r="S5" s="141"/>
      <c r="T5" s="141"/>
      <c r="U5" s="141"/>
      <c r="V5" s="141"/>
      <c r="W5" s="141"/>
      <c r="X5" s="141"/>
      <c r="Y5" s="141"/>
      <c r="Z5" s="141"/>
      <c r="AA5" s="141"/>
      <c r="AB5" s="141"/>
      <c r="AC5" s="141"/>
      <c r="AD5" s="141"/>
      <c r="AE5" s="141"/>
      <c r="AF5" s="141"/>
      <c r="AG5" s="141"/>
      <c r="AH5" s="141"/>
      <c r="AI5" s="141"/>
      <c r="AJ5" s="141"/>
      <c r="AK5" s="141"/>
      <c r="AL5" s="141"/>
      <c r="AM5" s="141"/>
      <c r="AN5" s="141"/>
      <c r="AO5" s="141"/>
      <c r="AP5" s="141"/>
      <c r="AQ5" s="141"/>
      <c r="AR5" s="141"/>
      <c r="AS5" s="151"/>
      <c r="AT5" s="26"/>
    </row>
    <row r="6" spans="1:53" ht="21" customHeight="1" x14ac:dyDescent="0.25">
      <c r="A6" s="138" t="s">
        <v>35</v>
      </c>
      <c r="B6" s="139"/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  <c r="AD6" s="139"/>
      <c r="AE6" s="139"/>
      <c r="AF6" s="139"/>
      <c r="AG6" s="139"/>
      <c r="AH6" s="139"/>
      <c r="AI6" s="139"/>
      <c r="AJ6" s="139"/>
      <c r="AK6" s="139"/>
      <c r="AL6" s="139"/>
      <c r="AM6" s="139"/>
      <c r="AN6" s="139"/>
      <c r="AO6" s="139"/>
      <c r="AP6" s="139"/>
      <c r="AQ6" s="139"/>
      <c r="AR6" s="24"/>
      <c r="AS6" s="25"/>
      <c r="AT6" s="26"/>
    </row>
    <row r="7" spans="1:53" ht="21" customHeight="1" thickBot="1" x14ac:dyDescent="0.3">
      <c r="A7" s="142" t="s">
        <v>36</v>
      </c>
      <c r="B7" s="143"/>
      <c r="C7" s="143"/>
      <c r="D7" s="143"/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143"/>
      <c r="AN7" s="143"/>
      <c r="AO7" s="143"/>
      <c r="AP7" s="143"/>
      <c r="AQ7" s="143"/>
      <c r="AR7" s="24"/>
      <c r="AS7" s="25"/>
      <c r="AT7" s="26"/>
    </row>
    <row r="8" spans="1:53" ht="15" customHeight="1" thickBot="1" x14ac:dyDescent="0.3">
      <c r="A8" s="91"/>
      <c r="B8" s="92"/>
      <c r="C8" s="93"/>
      <c r="D8" s="64" t="s">
        <v>18</v>
      </c>
      <c r="E8" s="62"/>
      <c r="F8" s="62"/>
      <c r="G8" s="62"/>
      <c r="H8" s="62"/>
      <c r="I8" s="62"/>
      <c r="J8" s="62"/>
      <c r="K8" s="62"/>
      <c r="L8" s="98"/>
      <c r="M8" s="93"/>
      <c r="N8" s="64" t="s">
        <v>19</v>
      </c>
      <c r="O8" s="62"/>
      <c r="P8" s="62"/>
      <c r="Q8" s="62"/>
      <c r="R8" s="62"/>
      <c r="S8" s="62"/>
      <c r="T8" s="62"/>
      <c r="U8" s="62"/>
      <c r="V8" s="62"/>
      <c r="W8" s="98"/>
      <c r="X8" s="93"/>
      <c r="Y8" s="64" t="s">
        <v>20</v>
      </c>
      <c r="Z8" s="62"/>
      <c r="AA8" s="62"/>
      <c r="AB8" s="62"/>
      <c r="AC8" s="62"/>
      <c r="AD8" s="62"/>
      <c r="AE8" s="62"/>
      <c r="AF8" s="62"/>
      <c r="AG8" s="62"/>
      <c r="AH8" s="62"/>
      <c r="AI8" s="84"/>
      <c r="AJ8" s="85"/>
      <c r="AK8" s="2"/>
      <c r="AL8" s="61" t="s">
        <v>21</v>
      </c>
      <c r="AM8" s="62"/>
      <c r="AN8" s="62"/>
      <c r="AO8" s="62"/>
      <c r="AP8" s="62"/>
      <c r="AQ8" s="62"/>
      <c r="AR8" s="62"/>
      <c r="AS8" s="63"/>
      <c r="AT8" s="28" t="s">
        <v>39</v>
      </c>
      <c r="AU8" s="28"/>
      <c r="AV8" s="31">
        <v>0.5</v>
      </c>
      <c r="AW8" s="152">
        <f>Q1</f>
        <v>0</v>
      </c>
      <c r="AX8" s="131"/>
      <c r="AY8" s="131"/>
      <c r="AZ8" s="131"/>
    </row>
    <row r="9" spans="1:53" ht="15" customHeight="1" thickBot="1" x14ac:dyDescent="0.3">
      <c r="A9" s="91"/>
      <c r="B9" s="92"/>
      <c r="C9" s="93"/>
      <c r="D9" s="64" t="s">
        <v>17</v>
      </c>
      <c r="E9" s="62"/>
      <c r="F9" s="62"/>
      <c r="G9" s="62"/>
      <c r="H9" s="62"/>
      <c r="I9" s="62"/>
      <c r="J9" s="62"/>
      <c r="K9" s="62"/>
      <c r="L9" s="98"/>
      <c r="M9" s="93"/>
      <c r="N9" s="64" t="s">
        <v>16</v>
      </c>
      <c r="O9" s="62"/>
      <c r="P9" s="62"/>
      <c r="Q9" s="62"/>
      <c r="R9" s="62"/>
      <c r="S9" s="62"/>
      <c r="T9" s="62"/>
      <c r="U9" s="62"/>
      <c r="V9" s="62"/>
      <c r="W9" s="99"/>
      <c r="X9" s="100"/>
      <c r="Y9" s="64" t="s">
        <v>22</v>
      </c>
      <c r="Z9" s="62"/>
      <c r="AA9" s="62"/>
      <c r="AB9" s="62"/>
      <c r="AC9" s="62"/>
      <c r="AD9" s="62"/>
      <c r="AE9" s="62"/>
      <c r="AF9" s="62"/>
      <c r="AG9" s="62"/>
      <c r="AH9" s="62"/>
      <c r="AI9" s="84"/>
      <c r="AJ9" s="85"/>
      <c r="AK9" s="2"/>
      <c r="AL9" s="61" t="s">
        <v>23</v>
      </c>
      <c r="AM9" s="62"/>
      <c r="AN9" s="62"/>
      <c r="AO9" s="62"/>
      <c r="AP9" s="62"/>
      <c r="AQ9" s="62"/>
      <c r="AR9" s="62"/>
      <c r="AS9" s="63"/>
      <c r="AT9" s="28" t="s">
        <v>1</v>
      </c>
      <c r="AU9" s="28"/>
      <c r="AV9" s="31"/>
      <c r="AW9" s="41"/>
    </row>
    <row r="10" spans="1:53" ht="15" customHeight="1" thickBot="1" x14ac:dyDescent="0.3">
      <c r="A10" s="91"/>
      <c r="B10" s="92"/>
      <c r="C10" s="93"/>
      <c r="D10" s="64" t="s">
        <v>14</v>
      </c>
      <c r="E10" s="62"/>
      <c r="F10" s="62"/>
      <c r="G10" s="62"/>
      <c r="H10" s="62"/>
      <c r="I10" s="62"/>
      <c r="J10" s="62"/>
      <c r="K10" s="62"/>
      <c r="L10" s="98"/>
      <c r="M10" s="93"/>
      <c r="N10" s="64" t="s">
        <v>15</v>
      </c>
      <c r="O10" s="62"/>
      <c r="P10" s="62"/>
      <c r="Q10" s="62"/>
      <c r="R10" s="62"/>
      <c r="S10" s="62"/>
      <c r="T10" s="62"/>
      <c r="U10" s="62"/>
      <c r="V10" s="62"/>
      <c r="W10" s="98"/>
      <c r="X10" s="93"/>
      <c r="Y10" s="64" t="s">
        <v>24</v>
      </c>
      <c r="Z10" s="62"/>
      <c r="AA10" s="62"/>
      <c r="AB10" s="62"/>
      <c r="AC10" s="62"/>
      <c r="AD10" s="62"/>
      <c r="AE10" s="62"/>
      <c r="AF10" s="62"/>
      <c r="AG10" s="62"/>
      <c r="AH10" s="62"/>
      <c r="AI10" s="84"/>
      <c r="AJ10" s="85"/>
      <c r="AK10" s="2"/>
      <c r="AL10" s="61" t="s">
        <v>27</v>
      </c>
      <c r="AM10" s="62"/>
      <c r="AN10" s="62"/>
      <c r="AO10" s="62"/>
      <c r="AP10" s="62"/>
      <c r="AQ10" s="62"/>
      <c r="AR10" s="62"/>
      <c r="AS10" s="63"/>
      <c r="AT10" s="28" t="s">
        <v>40</v>
      </c>
      <c r="AU10" s="28"/>
      <c r="AV10" s="31"/>
      <c r="AW10" s="152">
        <f>Q2</f>
        <v>0</v>
      </c>
      <c r="AX10" s="131"/>
      <c r="AY10" s="131"/>
      <c r="AZ10" s="131"/>
      <c r="BA10" s="131"/>
    </row>
    <row r="11" spans="1:53" ht="15" customHeight="1" thickBot="1" x14ac:dyDescent="0.3">
      <c r="A11" s="91"/>
      <c r="B11" s="92"/>
      <c r="C11" s="93"/>
      <c r="D11" s="64" t="s">
        <v>28</v>
      </c>
      <c r="E11" s="62"/>
      <c r="F11" s="62"/>
      <c r="G11" s="62"/>
      <c r="H11" s="62"/>
      <c r="I11" s="62"/>
      <c r="J11" s="62"/>
      <c r="K11" s="62"/>
      <c r="L11" s="98"/>
      <c r="M11" s="93"/>
      <c r="N11" s="64" t="s">
        <v>26</v>
      </c>
      <c r="O11" s="62"/>
      <c r="P11" s="62"/>
      <c r="Q11" s="62"/>
      <c r="R11" s="62"/>
      <c r="S11" s="62"/>
      <c r="T11" s="62"/>
      <c r="U11" s="62"/>
      <c r="V11" s="62"/>
      <c r="W11" s="98"/>
      <c r="X11" s="93"/>
      <c r="Y11" s="64" t="s">
        <v>25</v>
      </c>
      <c r="Z11" s="62"/>
      <c r="AA11" s="62"/>
      <c r="AB11" s="62"/>
      <c r="AC11" s="62"/>
      <c r="AD11" s="62"/>
      <c r="AE11" s="62"/>
      <c r="AF11" s="62"/>
      <c r="AG11" s="62"/>
      <c r="AH11" s="62"/>
      <c r="AI11" s="84"/>
      <c r="AJ11" s="85"/>
      <c r="AK11" s="2"/>
      <c r="AL11" s="61" t="s">
        <v>30</v>
      </c>
      <c r="AM11" s="62"/>
      <c r="AN11" s="62"/>
      <c r="AO11" s="62"/>
      <c r="AP11" s="62"/>
      <c r="AQ11" s="62"/>
      <c r="AR11" s="62"/>
      <c r="AS11" s="63"/>
      <c r="AT11" s="26"/>
    </row>
    <row r="12" spans="1:53" ht="14.25" customHeight="1" x14ac:dyDescent="0.25">
      <c r="A12" s="121"/>
      <c r="B12" s="122"/>
      <c r="C12" s="123"/>
      <c r="D12" s="124" t="s">
        <v>29</v>
      </c>
      <c r="E12" s="78"/>
      <c r="F12" s="78"/>
      <c r="G12" s="78"/>
      <c r="H12" s="78"/>
      <c r="I12" s="78"/>
      <c r="J12" s="78"/>
      <c r="K12" s="73"/>
      <c r="L12" s="128"/>
      <c r="M12" s="129"/>
      <c r="N12" s="77"/>
      <c r="O12" s="78"/>
      <c r="P12" s="78"/>
      <c r="Q12" s="78"/>
      <c r="R12" s="78"/>
      <c r="S12" s="78"/>
      <c r="T12" s="78"/>
      <c r="U12" s="78"/>
      <c r="V12" s="73"/>
      <c r="W12" s="71"/>
      <c r="X12" s="80"/>
      <c r="Y12" s="77"/>
      <c r="Z12" s="78"/>
      <c r="AA12" s="78"/>
      <c r="AB12" s="78"/>
      <c r="AC12" s="78"/>
      <c r="AD12" s="78"/>
      <c r="AE12" s="78"/>
      <c r="AF12" s="78"/>
      <c r="AG12" s="78"/>
      <c r="AH12" s="73"/>
      <c r="AI12" s="71"/>
      <c r="AJ12" s="72"/>
      <c r="AK12" s="73"/>
      <c r="AL12" s="77"/>
      <c r="AM12" s="78"/>
      <c r="AN12" s="78"/>
      <c r="AO12" s="78"/>
      <c r="AP12" s="78"/>
      <c r="AQ12" s="78"/>
      <c r="AR12" s="78"/>
      <c r="AS12" s="79"/>
      <c r="AT12" s="26"/>
      <c r="AW12" s="37" t="s">
        <v>61</v>
      </c>
      <c r="AX12" s="28"/>
      <c r="AY12" s="32"/>
    </row>
    <row r="13" spans="1:53" ht="13.5" hidden="1" customHeight="1" x14ac:dyDescent="0.25">
      <c r="A13" s="145" t="s">
        <v>1</v>
      </c>
      <c r="B13" s="146"/>
      <c r="C13" s="146"/>
      <c r="D13" s="146"/>
      <c r="E13" s="146"/>
      <c r="F13" s="147"/>
      <c r="G13" s="145" t="s">
        <v>2</v>
      </c>
      <c r="H13" s="146"/>
      <c r="I13" s="146"/>
      <c r="J13" s="146"/>
      <c r="K13" s="146"/>
      <c r="L13" s="147"/>
      <c r="M13" s="81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3"/>
      <c r="AS13" s="4"/>
      <c r="AW13" s="35">
        <f>SUM(AG17)</f>
        <v>0</v>
      </c>
      <c r="AX13" s="32" t="s">
        <v>62</v>
      </c>
      <c r="AY13" s="28"/>
    </row>
    <row r="14" spans="1:53" ht="3" hidden="1" customHeight="1" x14ac:dyDescent="0.25">
      <c r="A14" s="81"/>
      <c r="B14" s="82"/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3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3"/>
      <c r="AS14" s="4"/>
      <c r="AW14" s="28"/>
      <c r="AX14" s="28"/>
      <c r="AY14" s="28"/>
    </row>
    <row r="15" spans="1:53" ht="15" hidden="1" customHeight="1" x14ac:dyDescent="0.25">
      <c r="A15" s="5"/>
      <c r="B15" s="6"/>
      <c r="C15" s="125" t="s">
        <v>3</v>
      </c>
      <c r="D15" s="62"/>
      <c r="E15" s="62"/>
      <c r="F15" s="62"/>
      <c r="G15" s="126"/>
      <c r="H15" s="7"/>
      <c r="I15" s="8"/>
      <c r="J15" s="125" t="s">
        <v>4</v>
      </c>
      <c r="K15" s="62"/>
      <c r="L15" s="126"/>
      <c r="M15" s="127"/>
      <c r="N15" s="62"/>
      <c r="O15" s="9"/>
      <c r="P15" s="125" t="s">
        <v>5</v>
      </c>
      <c r="Q15" s="62"/>
      <c r="R15" s="126"/>
      <c r="S15" s="7"/>
      <c r="T15" s="8"/>
      <c r="U15" s="76" t="s">
        <v>6</v>
      </c>
      <c r="V15" s="120"/>
      <c r="W15" s="120"/>
      <c r="X15" s="120"/>
      <c r="Y15" s="75"/>
      <c r="Z15" s="10"/>
      <c r="AA15" s="11"/>
      <c r="AB15" s="76" t="s">
        <v>7</v>
      </c>
      <c r="AC15" s="75"/>
      <c r="AD15" s="10"/>
      <c r="AE15" s="74"/>
      <c r="AF15" s="62"/>
      <c r="AG15" s="75"/>
      <c r="AH15" s="76" t="s">
        <v>8</v>
      </c>
      <c r="AI15" s="75"/>
      <c r="AJ15" s="10"/>
      <c r="AK15" s="74"/>
      <c r="AL15" s="75"/>
      <c r="AM15" s="76" t="s">
        <v>9</v>
      </c>
      <c r="AN15" s="75"/>
      <c r="AO15" s="12"/>
      <c r="AP15" s="13"/>
      <c r="AQ15" s="14" t="s">
        <v>10</v>
      </c>
      <c r="AR15" s="3"/>
      <c r="AS15" s="4"/>
      <c r="AW15" s="28"/>
      <c r="AX15" s="28"/>
      <c r="AY15" s="28"/>
    </row>
    <row r="16" spans="1:53" ht="12.75" customHeight="1" thickBot="1" x14ac:dyDescent="0.3">
      <c r="A16" s="103" t="s">
        <v>11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  <c r="S16" s="104"/>
      <c r="T16" s="104"/>
      <c r="U16" s="15" t="s">
        <v>12</v>
      </c>
      <c r="V16" s="113" t="s">
        <v>13</v>
      </c>
      <c r="W16" s="113"/>
      <c r="X16" s="113"/>
      <c r="Y16" s="113"/>
      <c r="Z16" s="113"/>
      <c r="AA16" s="113"/>
      <c r="AB16" s="113"/>
      <c r="AC16" s="113"/>
      <c r="AD16" s="113"/>
      <c r="AE16" s="113"/>
      <c r="AF16" s="16"/>
      <c r="AG16" s="112" t="s">
        <v>31</v>
      </c>
      <c r="AH16" s="112"/>
      <c r="AI16" s="112"/>
      <c r="AJ16" s="112"/>
      <c r="AK16" s="112"/>
      <c r="AL16" s="112"/>
      <c r="AM16" s="112"/>
      <c r="AN16" s="112"/>
      <c r="AO16" s="112"/>
      <c r="AP16" s="112"/>
      <c r="AQ16" s="112"/>
      <c r="AR16" s="44"/>
      <c r="AS16" s="29"/>
      <c r="AT16" s="30" t="s">
        <v>41</v>
      </c>
      <c r="AU16" s="30" t="s">
        <v>42</v>
      </c>
      <c r="AV16" s="38"/>
      <c r="AW16" s="34">
        <f>SUM(AG17)</f>
        <v>0</v>
      </c>
      <c r="AX16" s="32" t="s">
        <v>62</v>
      </c>
      <c r="AY16" s="28"/>
      <c r="AZ16" s="39"/>
      <c r="BA16" s="28"/>
    </row>
    <row r="17" spans="1:53" ht="18" customHeight="1" thickBot="1" x14ac:dyDescent="0.3">
      <c r="A17" s="117" t="s">
        <v>34</v>
      </c>
      <c r="B17" s="118"/>
      <c r="C17" s="118"/>
      <c r="D17" s="118"/>
      <c r="E17" s="118"/>
      <c r="F17" s="118"/>
      <c r="G17" s="118"/>
      <c r="H17" s="118"/>
      <c r="I17" s="118"/>
      <c r="J17" s="118"/>
      <c r="K17" s="118"/>
      <c r="L17" s="118"/>
      <c r="M17" s="118"/>
      <c r="N17" s="118"/>
      <c r="O17" s="118"/>
      <c r="P17" s="118"/>
      <c r="Q17" s="118"/>
      <c r="R17" s="118"/>
      <c r="S17" s="118"/>
      <c r="T17" s="118"/>
      <c r="U17" s="119"/>
      <c r="V17" s="18"/>
      <c r="W17" s="21">
        <f>SUM(AG18:AQ26)</f>
        <v>0</v>
      </c>
      <c r="X17" s="21"/>
      <c r="Y17" s="21"/>
      <c r="Z17" s="21"/>
      <c r="AA17" s="21"/>
      <c r="AB17" s="21"/>
      <c r="AC17" s="21"/>
      <c r="AD17" s="21"/>
      <c r="AE17" s="21"/>
      <c r="AF17" s="21"/>
      <c r="AG17" s="114">
        <f>SUM(AG18:AS42)</f>
        <v>0</v>
      </c>
      <c r="AH17" s="115"/>
      <c r="AI17" s="115"/>
      <c r="AJ17" s="115"/>
      <c r="AK17" s="115"/>
      <c r="AL17" s="115"/>
      <c r="AM17" s="115"/>
      <c r="AN17" s="115"/>
      <c r="AO17" s="115"/>
      <c r="AP17" s="115"/>
      <c r="AQ17" s="116"/>
      <c r="AR17" s="44"/>
      <c r="AS17" s="29"/>
      <c r="AT17" s="28">
        <v>1850</v>
      </c>
      <c r="AU17" s="28">
        <f>AG17*AT17</f>
        <v>0</v>
      </c>
      <c r="AW17" s="28"/>
      <c r="AX17" s="28"/>
      <c r="AY17" s="28"/>
      <c r="AZ17" s="39"/>
      <c r="BA17" s="28"/>
    </row>
    <row r="18" spans="1:53" ht="10.5" customHeight="1" x14ac:dyDescent="0.25">
      <c r="A18" s="105">
        <v>1</v>
      </c>
      <c r="B18" s="105"/>
      <c r="C18" s="105"/>
      <c r="D18" s="105"/>
      <c r="E18" s="105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3"/>
      <c r="U18" s="27"/>
      <c r="V18" s="68"/>
      <c r="W18" s="69"/>
      <c r="X18" s="69"/>
      <c r="Y18" s="69"/>
      <c r="Z18" s="69"/>
      <c r="AA18" s="69"/>
      <c r="AB18" s="69"/>
      <c r="AC18" s="69"/>
      <c r="AD18" s="69"/>
      <c r="AE18" s="70"/>
      <c r="AF18" s="19"/>
      <c r="AG18" s="65" t="str">
        <f t="shared" ref="AG18:AG41" si="0">IF($A$8="x",U18*V18*1180/1000000,IF($A$9="x",U18*V18*1200/1000000,IF($A$10="x",U18*V18*1080/1000000,IF($A$11="x",U18*V18*240/1000000,IF($A$12="x",U18*V18*520/1000000,IF($L$8="x",U18*V18*1150/1000000,IF($L$9="x",U18*V18*1190/1000000,IF($L$10="x",U18*V18*1040/1000000,IF($L$11="x",U18*V18*530/1000000,IF($W$8="x",U18*V18*1220/1000000,IF($W$9="x",U18*V18*1160/1000000,IF($W$10="x",U18*V18*550/1000000,IF($W$11="x",U18*V18*320/1000000,IF($AI$8="x",U18*V18*1210/1000000,IF($AI$9="x",U18*V18*1140/1000000,IF($AI$10="x",U18*V18*345/1000000,IF($AI$11="x",U18*V18*215/1000000,"Válassz lemezt!")))))))))))))))))</f>
        <v>Válassz lemezt!</v>
      </c>
      <c r="AH18" s="66"/>
      <c r="AI18" s="66"/>
      <c r="AJ18" s="66"/>
      <c r="AK18" s="66"/>
      <c r="AL18" s="66"/>
      <c r="AM18" s="66"/>
      <c r="AN18" s="66"/>
      <c r="AO18" s="66"/>
      <c r="AP18" s="66"/>
      <c r="AQ18" s="67"/>
      <c r="AR18" s="44"/>
      <c r="AS18" s="4"/>
      <c r="AW18" s="46">
        <f>SUM(V18/1000)</f>
        <v>0</v>
      </c>
      <c r="AX18" s="33" t="s">
        <v>60</v>
      </c>
      <c r="AY18" s="36">
        <f>SUM(U18)</f>
        <v>0</v>
      </c>
      <c r="AZ18" s="40" t="s">
        <v>59</v>
      </c>
      <c r="BA18" s="28"/>
    </row>
    <row r="19" spans="1:53" ht="11.25" customHeight="1" x14ac:dyDescent="0.25">
      <c r="A19" s="105">
        <v>2</v>
      </c>
      <c r="B19" s="105"/>
      <c r="C19" s="105"/>
      <c r="D19" s="105"/>
      <c r="E19" s="105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3"/>
      <c r="U19" s="27"/>
      <c r="V19" s="68"/>
      <c r="W19" s="69"/>
      <c r="X19" s="69"/>
      <c r="Y19" s="69"/>
      <c r="Z19" s="69"/>
      <c r="AA19" s="69"/>
      <c r="AB19" s="69"/>
      <c r="AC19" s="69"/>
      <c r="AD19" s="69"/>
      <c r="AE19" s="70"/>
      <c r="AF19" s="19"/>
      <c r="AG19" s="65" t="str">
        <f t="shared" si="0"/>
        <v>Válassz lemezt!</v>
      </c>
      <c r="AH19" s="66"/>
      <c r="AI19" s="66"/>
      <c r="AJ19" s="66"/>
      <c r="AK19" s="66"/>
      <c r="AL19" s="66"/>
      <c r="AM19" s="66"/>
      <c r="AN19" s="66"/>
      <c r="AO19" s="66"/>
      <c r="AP19" s="66"/>
      <c r="AQ19" s="67"/>
      <c r="AR19" s="44"/>
      <c r="AS19" s="4"/>
      <c r="AW19" s="46">
        <f t="shared" ref="AW19:AW41" si="1">SUM(V19/1000)</f>
        <v>0</v>
      </c>
      <c r="AX19" s="33" t="s">
        <v>60</v>
      </c>
      <c r="AY19" s="36">
        <f t="shared" ref="AY19:AY41" si="2">SUM(U19)</f>
        <v>0</v>
      </c>
      <c r="AZ19" s="40" t="s">
        <v>59</v>
      </c>
      <c r="BA19" s="28"/>
    </row>
    <row r="20" spans="1:53" ht="11.25" customHeight="1" x14ac:dyDescent="0.25">
      <c r="A20" s="105">
        <v>3</v>
      </c>
      <c r="B20" s="105"/>
      <c r="C20" s="105"/>
      <c r="D20" s="105"/>
      <c r="E20" s="105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3"/>
      <c r="U20" s="27"/>
      <c r="V20" s="68"/>
      <c r="W20" s="69"/>
      <c r="X20" s="69"/>
      <c r="Y20" s="69"/>
      <c r="Z20" s="69"/>
      <c r="AA20" s="69"/>
      <c r="AB20" s="69"/>
      <c r="AC20" s="69"/>
      <c r="AD20" s="69"/>
      <c r="AE20" s="70"/>
      <c r="AF20" s="19"/>
      <c r="AG20" s="65" t="str">
        <f t="shared" si="0"/>
        <v>Válassz lemezt!</v>
      </c>
      <c r="AH20" s="66"/>
      <c r="AI20" s="66"/>
      <c r="AJ20" s="66"/>
      <c r="AK20" s="66"/>
      <c r="AL20" s="66"/>
      <c r="AM20" s="66"/>
      <c r="AN20" s="66"/>
      <c r="AO20" s="66"/>
      <c r="AP20" s="66"/>
      <c r="AQ20" s="67"/>
      <c r="AR20" s="44"/>
      <c r="AS20" s="29"/>
      <c r="AT20" s="32" t="s">
        <v>63</v>
      </c>
      <c r="AU20" s="31"/>
      <c r="AW20" s="46">
        <f t="shared" si="1"/>
        <v>0</v>
      </c>
      <c r="AX20" s="33" t="s">
        <v>60</v>
      </c>
      <c r="AY20" s="36">
        <f t="shared" si="2"/>
        <v>0</v>
      </c>
      <c r="AZ20" s="32" t="s">
        <v>59</v>
      </c>
      <c r="BA20" s="28"/>
    </row>
    <row r="21" spans="1:53" ht="11.25" customHeight="1" x14ac:dyDescent="0.25">
      <c r="A21" s="105">
        <v>4</v>
      </c>
      <c r="B21" s="105"/>
      <c r="C21" s="105"/>
      <c r="D21" s="105"/>
      <c r="E21" s="105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3"/>
      <c r="U21" s="27"/>
      <c r="V21" s="68"/>
      <c r="W21" s="69"/>
      <c r="X21" s="69"/>
      <c r="Y21" s="69"/>
      <c r="Z21" s="69"/>
      <c r="AA21" s="69"/>
      <c r="AB21" s="69"/>
      <c r="AC21" s="69"/>
      <c r="AD21" s="69"/>
      <c r="AE21" s="70"/>
      <c r="AF21" s="19"/>
      <c r="AG21" s="65" t="str">
        <f t="shared" si="0"/>
        <v>Válassz lemezt!</v>
      </c>
      <c r="AH21" s="66"/>
      <c r="AI21" s="66"/>
      <c r="AJ21" s="66"/>
      <c r="AK21" s="66"/>
      <c r="AL21" s="66"/>
      <c r="AM21" s="66"/>
      <c r="AN21" s="66"/>
      <c r="AO21" s="66"/>
      <c r="AP21" s="66"/>
      <c r="AQ21" s="67"/>
      <c r="AR21" s="44"/>
      <c r="AS21" s="29"/>
      <c r="AT21" s="28" t="s">
        <v>43</v>
      </c>
      <c r="AU21" s="28"/>
      <c r="AW21" s="46">
        <f t="shared" si="1"/>
        <v>0</v>
      </c>
      <c r="AX21" s="33" t="s">
        <v>60</v>
      </c>
      <c r="AY21" s="36">
        <f t="shared" si="2"/>
        <v>0</v>
      </c>
      <c r="AZ21" s="32" t="s">
        <v>59</v>
      </c>
      <c r="BA21" s="28"/>
    </row>
    <row r="22" spans="1:53" ht="11.25" customHeight="1" x14ac:dyDescent="0.25">
      <c r="A22" s="105">
        <v>5</v>
      </c>
      <c r="B22" s="105"/>
      <c r="C22" s="105"/>
      <c r="D22" s="105"/>
      <c r="E22" s="105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3"/>
      <c r="U22" s="27"/>
      <c r="V22" s="68"/>
      <c r="W22" s="69"/>
      <c r="X22" s="69"/>
      <c r="Y22" s="69"/>
      <c r="Z22" s="69"/>
      <c r="AA22" s="69"/>
      <c r="AB22" s="69"/>
      <c r="AC22" s="69"/>
      <c r="AD22" s="69"/>
      <c r="AE22" s="70"/>
      <c r="AF22" s="19"/>
      <c r="AG22" s="65" t="str">
        <f t="shared" si="0"/>
        <v>Válassz lemezt!</v>
      </c>
      <c r="AH22" s="66"/>
      <c r="AI22" s="66"/>
      <c r="AJ22" s="66"/>
      <c r="AK22" s="66"/>
      <c r="AL22" s="66"/>
      <c r="AM22" s="66"/>
      <c r="AN22" s="66"/>
      <c r="AO22" s="66"/>
      <c r="AP22" s="66"/>
      <c r="AQ22" s="67"/>
      <c r="AR22" s="44"/>
      <c r="AS22" s="29"/>
      <c r="AT22" s="28" t="s">
        <v>44</v>
      </c>
      <c r="AU22" s="28"/>
      <c r="AW22" s="46">
        <f t="shared" si="1"/>
        <v>0</v>
      </c>
      <c r="AX22" s="33" t="s">
        <v>60</v>
      </c>
      <c r="AY22" s="36">
        <f t="shared" si="2"/>
        <v>0</v>
      </c>
      <c r="AZ22" s="32" t="s">
        <v>59</v>
      </c>
      <c r="BA22" s="28"/>
    </row>
    <row r="23" spans="1:53" ht="11.25" customHeight="1" x14ac:dyDescent="0.25">
      <c r="A23" s="105">
        <v>6</v>
      </c>
      <c r="B23" s="105"/>
      <c r="C23" s="105"/>
      <c r="D23" s="105"/>
      <c r="E23" s="105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 t="s">
        <v>81</v>
      </c>
      <c r="S23" s="22"/>
      <c r="T23" s="23"/>
      <c r="U23" s="27"/>
      <c r="V23" s="68"/>
      <c r="W23" s="69"/>
      <c r="X23" s="69"/>
      <c r="Y23" s="69"/>
      <c r="Z23" s="69"/>
      <c r="AA23" s="69"/>
      <c r="AB23" s="69"/>
      <c r="AC23" s="69"/>
      <c r="AD23" s="69"/>
      <c r="AE23" s="70"/>
      <c r="AF23" s="19"/>
      <c r="AG23" s="65" t="str">
        <f t="shared" si="0"/>
        <v>Válassz lemezt!</v>
      </c>
      <c r="AH23" s="66"/>
      <c r="AI23" s="66"/>
      <c r="AJ23" s="66"/>
      <c r="AK23" s="66"/>
      <c r="AL23" s="66"/>
      <c r="AM23" s="66"/>
      <c r="AN23" s="66"/>
      <c r="AO23" s="66"/>
      <c r="AP23" s="66"/>
      <c r="AQ23" s="67"/>
      <c r="AR23" s="44"/>
      <c r="AS23" s="29"/>
      <c r="AT23" s="28" t="s">
        <v>48</v>
      </c>
      <c r="AU23" s="28"/>
      <c r="AW23" s="46">
        <f t="shared" si="1"/>
        <v>0</v>
      </c>
      <c r="AX23" s="33" t="s">
        <v>60</v>
      </c>
      <c r="AY23" s="36">
        <f t="shared" si="2"/>
        <v>0</v>
      </c>
      <c r="AZ23" s="32" t="s">
        <v>59</v>
      </c>
      <c r="BA23" s="28"/>
    </row>
    <row r="24" spans="1:53" ht="11.25" customHeight="1" x14ac:dyDescent="0.25">
      <c r="A24" s="105">
        <v>7</v>
      </c>
      <c r="B24" s="105"/>
      <c r="C24" s="105"/>
      <c r="D24" s="105"/>
      <c r="E24" s="105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3"/>
      <c r="U24" s="27"/>
      <c r="V24" s="68"/>
      <c r="W24" s="69"/>
      <c r="X24" s="69"/>
      <c r="Y24" s="69"/>
      <c r="Z24" s="69"/>
      <c r="AA24" s="69"/>
      <c r="AB24" s="69"/>
      <c r="AC24" s="69"/>
      <c r="AD24" s="69"/>
      <c r="AE24" s="70"/>
      <c r="AF24" s="19"/>
      <c r="AG24" s="65" t="str">
        <f t="shared" si="0"/>
        <v>Válassz lemezt!</v>
      </c>
      <c r="AH24" s="66"/>
      <c r="AI24" s="66"/>
      <c r="AJ24" s="66"/>
      <c r="AK24" s="66"/>
      <c r="AL24" s="66"/>
      <c r="AM24" s="66"/>
      <c r="AN24" s="66"/>
      <c r="AO24" s="66"/>
      <c r="AP24" s="66"/>
      <c r="AQ24" s="67"/>
      <c r="AR24" s="44"/>
      <c r="AS24" s="29"/>
      <c r="AT24" s="28" t="s">
        <v>49</v>
      </c>
      <c r="AU24" s="28"/>
      <c r="AW24" s="46">
        <f t="shared" si="1"/>
        <v>0</v>
      </c>
      <c r="AX24" s="33" t="s">
        <v>60</v>
      </c>
      <c r="AY24" s="36">
        <f t="shared" si="2"/>
        <v>0</v>
      </c>
      <c r="AZ24" s="32" t="s">
        <v>59</v>
      </c>
      <c r="BA24" s="28"/>
    </row>
    <row r="25" spans="1:53" ht="11.25" customHeight="1" x14ac:dyDescent="0.25">
      <c r="A25" s="105">
        <v>8</v>
      </c>
      <c r="B25" s="105"/>
      <c r="C25" s="105"/>
      <c r="D25" s="105"/>
      <c r="E25" s="105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3"/>
      <c r="U25" s="27"/>
      <c r="V25" s="68"/>
      <c r="W25" s="69"/>
      <c r="X25" s="69"/>
      <c r="Y25" s="69"/>
      <c r="Z25" s="69"/>
      <c r="AA25" s="69"/>
      <c r="AB25" s="69"/>
      <c r="AC25" s="69"/>
      <c r="AD25" s="69"/>
      <c r="AE25" s="70"/>
      <c r="AF25" s="19"/>
      <c r="AG25" s="65" t="str">
        <f t="shared" si="0"/>
        <v>Válassz lemezt!</v>
      </c>
      <c r="AH25" s="66"/>
      <c r="AI25" s="66"/>
      <c r="AJ25" s="66"/>
      <c r="AK25" s="66"/>
      <c r="AL25" s="66"/>
      <c r="AM25" s="66"/>
      <c r="AN25" s="66"/>
      <c r="AO25" s="66"/>
      <c r="AP25" s="66"/>
      <c r="AQ25" s="67"/>
      <c r="AR25" s="44"/>
      <c r="AS25" s="29"/>
      <c r="AT25" s="28" t="s">
        <v>50</v>
      </c>
      <c r="AU25" s="28"/>
      <c r="AW25" s="46">
        <f t="shared" si="1"/>
        <v>0</v>
      </c>
      <c r="AX25" s="33" t="s">
        <v>60</v>
      </c>
      <c r="AY25" s="36">
        <f t="shared" si="2"/>
        <v>0</v>
      </c>
      <c r="AZ25" s="32" t="s">
        <v>59</v>
      </c>
      <c r="BA25" s="28"/>
    </row>
    <row r="26" spans="1:53" ht="11.25" customHeight="1" x14ac:dyDescent="0.25">
      <c r="A26" s="105">
        <v>9</v>
      </c>
      <c r="B26" s="105"/>
      <c r="C26" s="105"/>
      <c r="D26" s="105"/>
      <c r="E26" s="105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3"/>
      <c r="U26" s="27"/>
      <c r="V26" s="68"/>
      <c r="W26" s="69"/>
      <c r="X26" s="69"/>
      <c r="Y26" s="69"/>
      <c r="Z26" s="69"/>
      <c r="AA26" s="69"/>
      <c r="AB26" s="69"/>
      <c r="AC26" s="69"/>
      <c r="AD26" s="69"/>
      <c r="AE26" s="70"/>
      <c r="AF26" s="19"/>
      <c r="AG26" s="65" t="str">
        <f t="shared" si="0"/>
        <v>Válassz lemezt!</v>
      </c>
      <c r="AH26" s="66"/>
      <c r="AI26" s="66"/>
      <c r="AJ26" s="66"/>
      <c r="AK26" s="66"/>
      <c r="AL26" s="66"/>
      <c r="AM26" s="66"/>
      <c r="AN26" s="66"/>
      <c r="AO26" s="66"/>
      <c r="AP26" s="66"/>
      <c r="AQ26" s="67"/>
      <c r="AR26" s="44"/>
      <c r="AS26" s="29"/>
      <c r="AT26" s="28" t="s">
        <v>45</v>
      </c>
      <c r="AU26" s="28"/>
      <c r="AW26" s="46">
        <f t="shared" si="1"/>
        <v>0</v>
      </c>
      <c r="AX26" s="33" t="s">
        <v>60</v>
      </c>
      <c r="AY26" s="36">
        <f t="shared" si="2"/>
        <v>0</v>
      </c>
      <c r="AZ26" s="32" t="s">
        <v>59</v>
      </c>
      <c r="BA26" s="28"/>
    </row>
    <row r="27" spans="1:53" ht="11.25" customHeight="1" x14ac:dyDescent="0.25">
      <c r="A27" s="105">
        <v>10</v>
      </c>
      <c r="B27" s="105"/>
      <c r="C27" s="105"/>
      <c r="D27" s="105"/>
      <c r="E27" s="105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3"/>
      <c r="U27" s="27"/>
      <c r="V27" s="68"/>
      <c r="W27" s="69"/>
      <c r="X27" s="69"/>
      <c r="Y27" s="69"/>
      <c r="Z27" s="69"/>
      <c r="AA27" s="69"/>
      <c r="AB27" s="69"/>
      <c r="AC27" s="69"/>
      <c r="AD27" s="69"/>
      <c r="AE27" s="70"/>
      <c r="AF27" s="19"/>
      <c r="AG27" s="65" t="str">
        <f t="shared" si="0"/>
        <v>Válassz lemezt!</v>
      </c>
      <c r="AH27" s="66"/>
      <c r="AI27" s="66"/>
      <c r="AJ27" s="66"/>
      <c r="AK27" s="66"/>
      <c r="AL27" s="66"/>
      <c r="AM27" s="66"/>
      <c r="AN27" s="66"/>
      <c r="AO27" s="66"/>
      <c r="AP27" s="66"/>
      <c r="AQ27" s="67"/>
      <c r="AR27" s="44"/>
      <c r="AS27" s="29"/>
      <c r="AT27" s="28" t="s">
        <v>46</v>
      </c>
      <c r="AU27" s="31">
        <f>AG17*8</f>
        <v>0</v>
      </c>
      <c r="AW27" s="46">
        <f t="shared" si="1"/>
        <v>0</v>
      </c>
      <c r="AX27" s="33" t="s">
        <v>60</v>
      </c>
      <c r="AY27" s="36">
        <f t="shared" si="2"/>
        <v>0</v>
      </c>
      <c r="AZ27" s="32" t="s">
        <v>59</v>
      </c>
      <c r="BA27" s="28"/>
    </row>
    <row r="28" spans="1:53" ht="11.25" customHeight="1" x14ac:dyDescent="0.25">
      <c r="A28" s="105">
        <v>11</v>
      </c>
      <c r="B28" s="105"/>
      <c r="C28" s="105"/>
      <c r="D28" s="105"/>
      <c r="E28" s="105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3"/>
      <c r="U28" s="27"/>
      <c r="V28" s="68"/>
      <c r="W28" s="69"/>
      <c r="X28" s="69"/>
      <c r="Y28" s="69"/>
      <c r="Z28" s="69"/>
      <c r="AA28" s="69"/>
      <c r="AB28" s="69"/>
      <c r="AC28" s="69"/>
      <c r="AD28" s="69"/>
      <c r="AE28" s="70"/>
      <c r="AF28" s="19"/>
      <c r="AG28" s="65" t="str">
        <f t="shared" si="0"/>
        <v>Válassz lemezt!</v>
      </c>
      <c r="AH28" s="66"/>
      <c r="AI28" s="66"/>
      <c r="AJ28" s="66"/>
      <c r="AK28" s="66"/>
      <c r="AL28" s="66"/>
      <c r="AM28" s="66"/>
      <c r="AN28" s="66"/>
      <c r="AO28" s="66"/>
      <c r="AP28" s="66"/>
      <c r="AQ28" s="67"/>
      <c r="AR28" s="44"/>
      <c r="AS28" s="29"/>
      <c r="AT28" s="28" t="s">
        <v>47</v>
      </c>
      <c r="AU28" s="31">
        <f>AG17*2</f>
        <v>0</v>
      </c>
      <c r="AW28" s="46">
        <f t="shared" si="1"/>
        <v>0</v>
      </c>
      <c r="AX28" s="33" t="s">
        <v>60</v>
      </c>
      <c r="AY28" s="36">
        <f t="shared" si="2"/>
        <v>0</v>
      </c>
      <c r="AZ28" s="32" t="s">
        <v>59</v>
      </c>
      <c r="BA28" s="28"/>
    </row>
    <row r="29" spans="1:53" ht="11.25" customHeight="1" x14ac:dyDescent="0.25">
      <c r="A29" s="105">
        <v>12</v>
      </c>
      <c r="B29" s="105"/>
      <c r="C29" s="105"/>
      <c r="D29" s="105"/>
      <c r="E29" s="105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3"/>
      <c r="U29" s="27"/>
      <c r="V29" s="68"/>
      <c r="W29" s="69"/>
      <c r="X29" s="69"/>
      <c r="Y29" s="69"/>
      <c r="Z29" s="69"/>
      <c r="AA29" s="69"/>
      <c r="AB29" s="69"/>
      <c r="AC29" s="69"/>
      <c r="AD29" s="69"/>
      <c r="AE29" s="70"/>
      <c r="AF29" s="19"/>
      <c r="AG29" s="65" t="str">
        <f t="shared" si="0"/>
        <v>Válassz lemezt!</v>
      </c>
      <c r="AH29" s="66"/>
      <c r="AI29" s="66"/>
      <c r="AJ29" s="66"/>
      <c r="AK29" s="66"/>
      <c r="AL29" s="66"/>
      <c r="AM29" s="66"/>
      <c r="AN29" s="66"/>
      <c r="AO29" s="66"/>
      <c r="AP29" s="66"/>
      <c r="AQ29" s="67"/>
      <c r="AR29" s="44"/>
      <c r="AS29" s="29"/>
      <c r="AT29" s="41" t="s">
        <v>67</v>
      </c>
      <c r="AU29" s="45">
        <f>AU20*4</f>
        <v>0</v>
      </c>
      <c r="AW29" s="46">
        <f t="shared" si="1"/>
        <v>0</v>
      </c>
      <c r="AX29" s="33" t="s">
        <v>60</v>
      </c>
      <c r="AY29" s="36">
        <f t="shared" si="2"/>
        <v>0</v>
      </c>
      <c r="AZ29" s="32" t="s">
        <v>59</v>
      </c>
      <c r="BA29" s="28"/>
    </row>
    <row r="30" spans="1:53" ht="11.25" customHeight="1" x14ac:dyDescent="0.25">
      <c r="A30" s="105">
        <v>13</v>
      </c>
      <c r="B30" s="105"/>
      <c r="C30" s="105"/>
      <c r="D30" s="105"/>
      <c r="E30" s="105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3"/>
      <c r="U30" s="27"/>
      <c r="V30" s="68"/>
      <c r="W30" s="69"/>
      <c r="X30" s="69"/>
      <c r="Y30" s="69"/>
      <c r="Z30" s="69"/>
      <c r="AA30" s="69"/>
      <c r="AB30" s="69"/>
      <c r="AC30" s="69"/>
      <c r="AD30" s="69"/>
      <c r="AE30" s="70"/>
      <c r="AF30" s="19"/>
      <c r="AG30" s="65" t="str">
        <f t="shared" si="0"/>
        <v>Válassz lemezt!</v>
      </c>
      <c r="AH30" s="66"/>
      <c r="AI30" s="66"/>
      <c r="AJ30" s="66"/>
      <c r="AK30" s="66"/>
      <c r="AL30" s="66"/>
      <c r="AM30" s="66"/>
      <c r="AN30" s="66"/>
      <c r="AO30" s="66"/>
      <c r="AP30" s="66"/>
      <c r="AQ30" s="67"/>
      <c r="AR30" s="44"/>
      <c r="AS30" s="29"/>
      <c r="AT30" s="32" t="s">
        <v>68</v>
      </c>
      <c r="AU30" s="28"/>
      <c r="AW30" s="46">
        <f t="shared" si="1"/>
        <v>0</v>
      </c>
      <c r="AX30" s="33" t="s">
        <v>60</v>
      </c>
      <c r="AY30" s="36">
        <f t="shared" si="2"/>
        <v>0</v>
      </c>
      <c r="AZ30" s="32" t="s">
        <v>59</v>
      </c>
      <c r="BA30" s="28"/>
    </row>
    <row r="31" spans="1:53" ht="11.25" customHeight="1" x14ac:dyDescent="0.25">
      <c r="A31" s="105">
        <v>14</v>
      </c>
      <c r="B31" s="105"/>
      <c r="C31" s="105"/>
      <c r="D31" s="105"/>
      <c r="E31" s="105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3"/>
      <c r="U31" s="27"/>
      <c r="V31" s="68"/>
      <c r="W31" s="69"/>
      <c r="X31" s="69"/>
      <c r="Y31" s="69"/>
      <c r="Z31" s="69"/>
      <c r="AA31" s="69"/>
      <c r="AB31" s="69"/>
      <c r="AC31" s="69"/>
      <c r="AD31" s="69"/>
      <c r="AE31" s="70"/>
      <c r="AF31" s="19"/>
      <c r="AG31" s="65" t="str">
        <f t="shared" si="0"/>
        <v>Válassz lemezt!</v>
      </c>
      <c r="AH31" s="66"/>
      <c r="AI31" s="66"/>
      <c r="AJ31" s="66"/>
      <c r="AK31" s="66"/>
      <c r="AL31" s="66"/>
      <c r="AM31" s="66"/>
      <c r="AN31" s="66"/>
      <c r="AO31" s="66"/>
      <c r="AP31" s="66"/>
      <c r="AQ31" s="67"/>
      <c r="AR31" s="44"/>
      <c r="AS31" s="29"/>
      <c r="AT31" s="32" t="s">
        <v>69</v>
      </c>
      <c r="AU31" s="31">
        <f>AG17*5</f>
        <v>0</v>
      </c>
      <c r="AW31" s="46">
        <f t="shared" si="1"/>
        <v>0</v>
      </c>
      <c r="AX31" s="33" t="s">
        <v>60</v>
      </c>
      <c r="AY31" s="36">
        <f t="shared" si="2"/>
        <v>0</v>
      </c>
      <c r="AZ31" s="32" t="s">
        <v>59</v>
      </c>
      <c r="BA31" s="28"/>
    </row>
    <row r="32" spans="1:53" ht="11.25" customHeight="1" x14ac:dyDescent="0.25">
      <c r="A32" s="105">
        <v>15</v>
      </c>
      <c r="B32" s="105"/>
      <c r="C32" s="105"/>
      <c r="D32" s="105"/>
      <c r="E32" s="105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3"/>
      <c r="U32" s="27"/>
      <c r="V32" s="68"/>
      <c r="W32" s="69"/>
      <c r="X32" s="69"/>
      <c r="Y32" s="69"/>
      <c r="Z32" s="69"/>
      <c r="AA32" s="69"/>
      <c r="AB32" s="69"/>
      <c r="AC32" s="69"/>
      <c r="AD32" s="69"/>
      <c r="AE32" s="70"/>
      <c r="AF32" s="19"/>
      <c r="AG32" s="65" t="str">
        <f t="shared" si="0"/>
        <v>Válassz lemezt!</v>
      </c>
      <c r="AH32" s="66"/>
      <c r="AI32" s="66"/>
      <c r="AJ32" s="66"/>
      <c r="AK32" s="66"/>
      <c r="AL32" s="66"/>
      <c r="AM32" s="66"/>
      <c r="AN32" s="66"/>
      <c r="AO32" s="66"/>
      <c r="AP32" s="66"/>
      <c r="AQ32" s="67"/>
      <c r="AR32" s="44"/>
      <c r="AS32" s="29"/>
      <c r="AT32" s="28"/>
      <c r="AU32" s="28"/>
      <c r="AW32" s="46">
        <f t="shared" si="1"/>
        <v>0</v>
      </c>
      <c r="AX32" s="33" t="s">
        <v>60</v>
      </c>
      <c r="AY32" s="36">
        <f t="shared" si="2"/>
        <v>0</v>
      </c>
      <c r="AZ32" s="32" t="s">
        <v>59</v>
      </c>
      <c r="BA32" s="28"/>
    </row>
    <row r="33" spans="1:53" ht="11.25" customHeight="1" x14ac:dyDescent="0.25">
      <c r="A33" s="105">
        <v>16</v>
      </c>
      <c r="B33" s="105"/>
      <c r="C33" s="105"/>
      <c r="D33" s="105"/>
      <c r="E33" s="105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3"/>
      <c r="U33" s="27"/>
      <c r="V33" s="68"/>
      <c r="W33" s="69"/>
      <c r="X33" s="69"/>
      <c r="Y33" s="69"/>
      <c r="Z33" s="69"/>
      <c r="AA33" s="69"/>
      <c r="AB33" s="69"/>
      <c r="AC33" s="69"/>
      <c r="AD33" s="69"/>
      <c r="AE33" s="70"/>
      <c r="AF33" s="19"/>
      <c r="AG33" s="65" t="str">
        <f t="shared" si="0"/>
        <v>Válassz lemezt!</v>
      </c>
      <c r="AH33" s="66"/>
      <c r="AI33" s="66"/>
      <c r="AJ33" s="66"/>
      <c r="AK33" s="66"/>
      <c r="AL33" s="66"/>
      <c r="AM33" s="66"/>
      <c r="AN33" s="66"/>
      <c r="AO33" s="66"/>
      <c r="AP33" s="66"/>
      <c r="AQ33" s="67"/>
      <c r="AR33" s="44"/>
      <c r="AS33" s="29"/>
      <c r="AT33" s="28" t="s">
        <v>51</v>
      </c>
      <c r="AU33" s="28"/>
      <c r="AW33" s="46">
        <f t="shared" si="1"/>
        <v>0</v>
      </c>
      <c r="AX33" s="33" t="s">
        <v>60</v>
      </c>
      <c r="AY33" s="36">
        <f t="shared" si="2"/>
        <v>0</v>
      </c>
      <c r="AZ33" s="32" t="s">
        <v>59</v>
      </c>
      <c r="BA33" s="28"/>
    </row>
    <row r="34" spans="1:53" ht="11.25" customHeight="1" x14ac:dyDescent="0.25">
      <c r="A34" s="105">
        <v>17</v>
      </c>
      <c r="B34" s="105"/>
      <c r="C34" s="105"/>
      <c r="D34" s="105"/>
      <c r="E34" s="105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3"/>
      <c r="U34" s="27"/>
      <c r="V34" s="68"/>
      <c r="W34" s="69"/>
      <c r="X34" s="69"/>
      <c r="Y34" s="69"/>
      <c r="Z34" s="69"/>
      <c r="AA34" s="69"/>
      <c r="AB34" s="69"/>
      <c r="AC34" s="69"/>
      <c r="AD34" s="69"/>
      <c r="AE34" s="70"/>
      <c r="AF34" s="19"/>
      <c r="AG34" s="65" t="str">
        <f t="shared" si="0"/>
        <v>Válassz lemezt!</v>
      </c>
      <c r="AH34" s="66"/>
      <c r="AI34" s="66"/>
      <c r="AJ34" s="66"/>
      <c r="AK34" s="66"/>
      <c r="AL34" s="66"/>
      <c r="AM34" s="66"/>
      <c r="AN34" s="66"/>
      <c r="AO34" s="66"/>
      <c r="AP34" s="66"/>
      <c r="AQ34" s="67"/>
      <c r="AR34" s="44"/>
      <c r="AS34" s="29"/>
      <c r="AT34" s="28" t="s">
        <v>52</v>
      </c>
      <c r="AU34" s="28"/>
      <c r="AW34" s="46">
        <f t="shared" si="1"/>
        <v>0</v>
      </c>
      <c r="AX34" s="33" t="s">
        <v>60</v>
      </c>
      <c r="AY34" s="36">
        <f t="shared" si="2"/>
        <v>0</v>
      </c>
      <c r="AZ34" s="32" t="s">
        <v>59</v>
      </c>
      <c r="BA34" s="28"/>
    </row>
    <row r="35" spans="1:53" ht="11.25" customHeight="1" x14ac:dyDescent="0.25">
      <c r="A35" s="105">
        <v>18</v>
      </c>
      <c r="B35" s="105"/>
      <c r="C35" s="105"/>
      <c r="D35" s="105"/>
      <c r="E35" s="105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3"/>
      <c r="U35" s="27"/>
      <c r="V35" s="68"/>
      <c r="W35" s="69"/>
      <c r="X35" s="69"/>
      <c r="Y35" s="69"/>
      <c r="Z35" s="69"/>
      <c r="AA35" s="69"/>
      <c r="AB35" s="69"/>
      <c r="AC35" s="69"/>
      <c r="AD35" s="69"/>
      <c r="AE35" s="70"/>
      <c r="AF35" s="19"/>
      <c r="AG35" s="65" t="str">
        <f t="shared" si="0"/>
        <v>Válassz lemezt!</v>
      </c>
      <c r="AH35" s="66"/>
      <c r="AI35" s="66"/>
      <c r="AJ35" s="66"/>
      <c r="AK35" s="66"/>
      <c r="AL35" s="66"/>
      <c r="AM35" s="66"/>
      <c r="AN35" s="66"/>
      <c r="AO35" s="66"/>
      <c r="AP35" s="66"/>
      <c r="AQ35" s="67"/>
      <c r="AR35" s="44"/>
      <c r="AS35" s="29"/>
      <c r="AT35" s="28" t="s">
        <v>53</v>
      </c>
      <c r="AU35" s="28"/>
      <c r="AW35" s="46">
        <f t="shared" si="1"/>
        <v>0</v>
      </c>
      <c r="AX35" s="33" t="s">
        <v>60</v>
      </c>
      <c r="AY35" s="36">
        <f t="shared" si="2"/>
        <v>0</v>
      </c>
      <c r="AZ35" s="32" t="s">
        <v>59</v>
      </c>
      <c r="BA35" s="28"/>
    </row>
    <row r="36" spans="1:53" ht="11.25" customHeight="1" x14ac:dyDescent="0.25">
      <c r="A36" s="105">
        <v>19</v>
      </c>
      <c r="B36" s="105"/>
      <c r="C36" s="105"/>
      <c r="D36" s="105"/>
      <c r="E36" s="105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3"/>
      <c r="U36" s="27"/>
      <c r="V36" s="68"/>
      <c r="W36" s="69"/>
      <c r="X36" s="69"/>
      <c r="Y36" s="69"/>
      <c r="Z36" s="69"/>
      <c r="AA36" s="69"/>
      <c r="AB36" s="69"/>
      <c r="AC36" s="69"/>
      <c r="AD36" s="69"/>
      <c r="AE36" s="70"/>
      <c r="AF36" s="19"/>
      <c r="AG36" s="65" t="str">
        <f t="shared" si="0"/>
        <v>Válassz lemezt!</v>
      </c>
      <c r="AH36" s="66"/>
      <c r="AI36" s="66"/>
      <c r="AJ36" s="66"/>
      <c r="AK36" s="66"/>
      <c r="AL36" s="66"/>
      <c r="AM36" s="66"/>
      <c r="AN36" s="66"/>
      <c r="AO36" s="66"/>
      <c r="AP36" s="66"/>
      <c r="AQ36" s="67"/>
      <c r="AR36" s="44"/>
      <c r="AS36" s="29"/>
      <c r="AT36" s="28" t="s">
        <v>54</v>
      </c>
      <c r="AU36" s="28"/>
      <c r="AW36" s="46">
        <f t="shared" si="1"/>
        <v>0</v>
      </c>
      <c r="AX36" s="33" t="s">
        <v>60</v>
      </c>
      <c r="AY36" s="36">
        <f t="shared" si="2"/>
        <v>0</v>
      </c>
      <c r="AZ36" s="32" t="s">
        <v>59</v>
      </c>
      <c r="BA36" s="28"/>
    </row>
    <row r="37" spans="1:53" ht="11.25" customHeight="1" x14ac:dyDescent="0.25">
      <c r="A37" s="105">
        <v>20</v>
      </c>
      <c r="B37" s="105"/>
      <c r="C37" s="105"/>
      <c r="D37" s="105"/>
      <c r="E37" s="105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3"/>
      <c r="U37" s="27"/>
      <c r="V37" s="68"/>
      <c r="W37" s="69"/>
      <c r="X37" s="69"/>
      <c r="Y37" s="69"/>
      <c r="Z37" s="69"/>
      <c r="AA37" s="69"/>
      <c r="AB37" s="69"/>
      <c r="AC37" s="69"/>
      <c r="AD37" s="69"/>
      <c r="AE37" s="70"/>
      <c r="AF37" s="19"/>
      <c r="AG37" s="65" t="str">
        <f t="shared" si="0"/>
        <v>Válassz lemezt!</v>
      </c>
      <c r="AH37" s="66"/>
      <c r="AI37" s="66"/>
      <c r="AJ37" s="66"/>
      <c r="AK37" s="66"/>
      <c r="AL37" s="66"/>
      <c r="AM37" s="66"/>
      <c r="AN37" s="66"/>
      <c r="AO37" s="66"/>
      <c r="AP37" s="66"/>
      <c r="AQ37" s="67"/>
      <c r="AR37" s="44"/>
      <c r="AS37" s="4"/>
      <c r="AT37" s="28" t="s">
        <v>55</v>
      </c>
      <c r="AW37" s="46">
        <f t="shared" si="1"/>
        <v>0</v>
      </c>
      <c r="AX37" s="33" t="s">
        <v>60</v>
      </c>
      <c r="AY37" s="36">
        <f t="shared" si="2"/>
        <v>0</v>
      </c>
      <c r="AZ37" s="32" t="s">
        <v>59</v>
      </c>
      <c r="BA37" s="28"/>
    </row>
    <row r="38" spans="1:53" ht="11.25" customHeight="1" x14ac:dyDescent="0.25">
      <c r="A38" s="105">
        <v>21</v>
      </c>
      <c r="B38" s="105"/>
      <c r="C38" s="105"/>
      <c r="D38" s="105"/>
      <c r="E38" s="105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3"/>
      <c r="U38" s="27"/>
      <c r="V38" s="68"/>
      <c r="W38" s="69"/>
      <c r="X38" s="69"/>
      <c r="Y38" s="69"/>
      <c r="Z38" s="69"/>
      <c r="AA38" s="69"/>
      <c r="AB38" s="69"/>
      <c r="AC38" s="69"/>
      <c r="AD38" s="69"/>
      <c r="AE38" s="70"/>
      <c r="AF38" s="19"/>
      <c r="AG38" s="65" t="str">
        <f t="shared" si="0"/>
        <v>Válassz lemezt!</v>
      </c>
      <c r="AH38" s="66"/>
      <c r="AI38" s="66"/>
      <c r="AJ38" s="66"/>
      <c r="AK38" s="66"/>
      <c r="AL38" s="66"/>
      <c r="AM38" s="66"/>
      <c r="AN38" s="66"/>
      <c r="AO38" s="66"/>
      <c r="AP38" s="66"/>
      <c r="AQ38" s="67"/>
      <c r="AR38" s="44"/>
      <c r="AS38" s="4"/>
      <c r="AT38" s="28" t="s">
        <v>56</v>
      </c>
      <c r="AW38" s="46">
        <f t="shared" si="1"/>
        <v>0</v>
      </c>
      <c r="AX38" s="33" t="s">
        <v>60</v>
      </c>
      <c r="AY38" s="36">
        <f t="shared" si="2"/>
        <v>0</v>
      </c>
      <c r="AZ38" s="32" t="s">
        <v>59</v>
      </c>
      <c r="BA38" s="28"/>
    </row>
    <row r="39" spans="1:53" ht="11.25" customHeight="1" x14ac:dyDescent="0.25">
      <c r="A39" s="105">
        <v>22</v>
      </c>
      <c r="B39" s="105"/>
      <c r="C39" s="105"/>
      <c r="D39" s="105"/>
      <c r="E39" s="105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3"/>
      <c r="U39" s="27"/>
      <c r="V39" s="68"/>
      <c r="W39" s="69"/>
      <c r="X39" s="69"/>
      <c r="Y39" s="69"/>
      <c r="Z39" s="69"/>
      <c r="AA39" s="69"/>
      <c r="AB39" s="69"/>
      <c r="AC39" s="69"/>
      <c r="AD39" s="69"/>
      <c r="AE39" s="70"/>
      <c r="AF39" s="19"/>
      <c r="AG39" s="65" t="str">
        <f t="shared" si="0"/>
        <v>Válassz lemezt!</v>
      </c>
      <c r="AH39" s="66"/>
      <c r="AI39" s="66"/>
      <c r="AJ39" s="66"/>
      <c r="AK39" s="66"/>
      <c r="AL39" s="66"/>
      <c r="AM39" s="66"/>
      <c r="AN39" s="66"/>
      <c r="AO39" s="66"/>
      <c r="AP39" s="66"/>
      <c r="AQ39" s="67"/>
      <c r="AR39" s="44"/>
      <c r="AS39" s="4"/>
      <c r="AT39" s="28" t="s">
        <v>57</v>
      </c>
      <c r="AW39" s="46">
        <f t="shared" si="1"/>
        <v>0</v>
      </c>
      <c r="AX39" s="33" t="s">
        <v>60</v>
      </c>
      <c r="AY39" s="36">
        <f t="shared" si="2"/>
        <v>0</v>
      </c>
      <c r="AZ39" s="32" t="s">
        <v>59</v>
      </c>
      <c r="BA39" s="28"/>
    </row>
    <row r="40" spans="1:53" ht="11.25" customHeight="1" x14ac:dyDescent="0.25">
      <c r="A40" s="105">
        <v>23</v>
      </c>
      <c r="B40" s="105"/>
      <c r="C40" s="105"/>
      <c r="D40" s="105"/>
      <c r="E40" s="105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3"/>
      <c r="U40" s="27"/>
      <c r="V40" s="68"/>
      <c r="W40" s="69"/>
      <c r="X40" s="69"/>
      <c r="Y40" s="69"/>
      <c r="Z40" s="69"/>
      <c r="AA40" s="69"/>
      <c r="AB40" s="69"/>
      <c r="AC40" s="69"/>
      <c r="AD40" s="69"/>
      <c r="AE40" s="70"/>
      <c r="AF40" s="19"/>
      <c r="AG40" s="65" t="str">
        <f t="shared" si="0"/>
        <v>Válassz lemezt!</v>
      </c>
      <c r="AH40" s="66"/>
      <c r="AI40" s="66"/>
      <c r="AJ40" s="66"/>
      <c r="AK40" s="66"/>
      <c r="AL40" s="66"/>
      <c r="AM40" s="66"/>
      <c r="AN40" s="66"/>
      <c r="AO40" s="66"/>
      <c r="AP40" s="66"/>
      <c r="AQ40" s="67"/>
      <c r="AR40" s="44"/>
      <c r="AS40" s="4"/>
      <c r="AT40" s="1" t="s">
        <v>58</v>
      </c>
      <c r="AW40" s="46">
        <f t="shared" si="1"/>
        <v>0</v>
      </c>
      <c r="AX40" s="33" t="s">
        <v>60</v>
      </c>
      <c r="AY40" s="36">
        <f t="shared" si="2"/>
        <v>0</v>
      </c>
      <c r="AZ40" s="32" t="s">
        <v>59</v>
      </c>
      <c r="BA40" s="28"/>
    </row>
    <row r="41" spans="1:53" ht="11.25" customHeight="1" x14ac:dyDescent="0.25">
      <c r="A41" s="105">
        <v>24</v>
      </c>
      <c r="B41" s="105"/>
      <c r="C41" s="105"/>
      <c r="D41" s="105"/>
      <c r="E41" s="105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3"/>
      <c r="U41" s="27"/>
      <c r="V41" s="68"/>
      <c r="W41" s="69"/>
      <c r="X41" s="69"/>
      <c r="Y41" s="69"/>
      <c r="Z41" s="69"/>
      <c r="AA41" s="69"/>
      <c r="AB41" s="69"/>
      <c r="AC41" s="69"/>
      <c r="AD41" s="69"/>
      <c r="AE41" s="70"/>
      <c r="AF41" s="19"/>
      <c r="AG41" s="65" t="str">
        <f t="shared" si="0"/>
        <v>Válassz lemezt!</v>
      </c>
      <c r="AH41" s="66"/>
      <c r="AI41" s="66"/>
      <c r="AJ41" s="66"/>
      <c r="AK41" s="66"/>
      <c r="AL41" s="66"/>
      <c r="AM41" s="66"/>
      <c r="AN41" s="66"/>
      <c r="AO41" s="66"/>
      <c r="AP41" s="66"/>
      <c r="AQ41" s="67"/>
      <c r="AR41" s="44"/>
      <c r="AS41" s="4"/>
      <c r="AW41" s="46">
        <f t="shared" si="1"/>
        <v>0</v>
      </c>
      <c r="AX41" s="33" t="s">
        <v>60</v>
      </c>
      <c r="AY41" s="36">
        <f t="shared" si="2"/>
        <v>0</v>
      </c>
      <c r="AZ41" s="32" t="s">
        <v>59</v>
      </c>
      <c r="BA41" s="28"/>
    </row>
    <row r="42" spans="1:53" x14ac:dyDescent="0.25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Y42" s="36">
        <f t="shared" ref="AY42" si="3">SUM(U42)</f>
        <v>0</v>
      </c>
      <c r="AZ42" s="32" t="s">
        <v>59</v>
      </c>
    </row>
    <row r="43" spans="1:53" x14ac:dyDescent="0.25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V43" s="41" t="s">
        <v>64</v>
      </c>
      <c r="AY43" s="36">
        <f>SUM(AU20)</f>
        <v>0</v>
      </c>
      <c r="AZ43" s="32" t="s">
        <v>59</v>
      </c>
    </row>
    <row r="44" spans="1:53" x14ac:dyDescent="0.25">
      <c r="A44" s="20"/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V44" s="41" t="s">
        <v>65</v>
      </c>
      <c r="AY44" s="36">
        <f>SUM(AU28)</f>
        <v>0</v>
      </c>
      <c r="AZ44" s="32" t="s">
        <v>59</v>
      </c>
    </row>
    <row r="45" spans="1:53" x14ac:dyDescent="0.25">
      <c r="A45" s="20"/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V45" s="41" t="s">
        <v>66</v>
      </c>
      <c r="AY45" s="36">
        <f>SUM(AU27)</f>
        <v>0</v>
      </c>
      <c r="AZ45" s="32" t="s">
        <v>59</v>
      </c>
    </row>
    <row r="46" spans="1:53" x14ac:dyDescent="0.25">
      <c r="A46" s="20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V46" s="41" t="s">
        <v>67</v>
      </c>
      <c r="AY46" s="36">
        <f>SUM(AU29)</f>
        <v>0</v>
      </c>
      <c r="AZ46" s="32" t="s">
        <v>59</v>
      </c>
    </row>
    <row r="47" spans="1:53" x14ac:dyDescent="0.25">
      <c r="A47" s="20"/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V47" s="41" t="s">
        <v>68</v>
      </c>
      <c r="AY47" s="36">
        <f>SUM(AU30)</f>
        <v>0</v>
      </c>
      <c r="AZ47" s="32" t="s">
        <v>59</v>
      </c>
    </row>
    <row r="48" spans="1:53" x14ac:dyDescent="0.25">
      <c r="A48" s="20"/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</row>
    <row r="49" spans="1:45" x14ac:dyDescent="0.25">
      <c r="A49" s="20"/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</row>
    <row r="50" spans="1:45" x14ac:dyDescent="0.25">
      <c r="A50" s="20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</row>
    <row r="51" spans="1:45" x14ac:dyDescent="0.25">
      <c r="A51" s="20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</row>
    <row r="52" spans="1:45" x14ac:dyDescent="0.25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</row>
    <row r="53" spans="1:45" x14ac:dyDescent="0.25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</row>
    <row r="54" spans="1:45" x14ac:dyDescent="0.25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</row>
    <row r="55" spans="1:45" x14ac:dyDescent="0.25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</row>
    <row r="56" spans="1:45" x14ac:dyDescent="0.25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</row>
    <row r="57" spans="1:45" x14ac:dyDescent="0.25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</row>
    <row r="58" spans="1:45" x14ac:dyDescent="0.25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</row>
    <row r="59" spans="1:45" x14ac:dyDescent="0.25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</row>
    <row r="60" spans="1:45" x14ac:dyDescent="0.25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</row>
    <row r="61" spans="1:45" x14ac:dyDescent="0.25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</row>
    <row r="62" spans="1:45" x14ac:dyDescent="0.25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</row>
    <row r="63" spans="1:45" x14ac:dyDescent="0.25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</row>
    <row r="64" spans="1:45" x14ac:dyDescent="0.25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</row>
    <row r="65" spans="1:45" x14ac:dyDescent="0.25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</row>
    <row r="66" spans="1:45" x14ac:dyDescent="0.25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</row>
    <row r="67" spans="1:45" x14ac:dyDescent="0.25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</row>
    <row r="68" spans="1:45" x14ac:dyDescent="0.25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</row>
    <row r="69" spans="1:45" x14ac:dyDescent="0.25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</row>
    <row r="70" spans="1:45" x14ac:dyDescent="0.25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</row>
    <row r="71" spans="1:45" x14ac:dyDescent="0.25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</row>
    <row r="72" spans="1:45" x14ac:dyDescent="0.25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</row>
    <row r="73" spans="1:45" x14ac:dyDescent="0.25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</row>
    <row r="74" spans="1:45" x14ac:dyDescent="0.25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</row>
    <row r="75" spans="1:45" x14ac:dyDescent="0.25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</row>
    <row r="76" spans="1:45" x14ac:dyDescent="0.25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</row>
    <row r="77" spans="1:45" x14ac:dyDescent="0.25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</row>
    <row r="78" spans="1:45" x14ac:dyDescent="0.25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</row>
    <row r="79" spans="1:45" x14ac:dyDescent="0.25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</row>
    <row r="80" spans="1:45" x14ac:dyDescent="0.25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</row>
    <row r="81" spans="1:45" x14ac:dyDescent="0.25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</row>
    <row r="82" spans="1:45" x14ac:dyDescent="0.25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</row>
    <row r="83" spans="1:45" x14ac:dyDescent="0.25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</row>
    <row r="84" spans="1:45" x14ac:dyDescent="0.25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</row>
    <row r="85" spans="1:45" x14ac:dyDescent="0.25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</row>
    <row r="86" spans="1:45" x14ac:dyDescent="0.25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</row>
    <row r="87" spans="1:45" x14ac:dyDescent="0.25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</row>
    <row r="88" spans="1:45" x14ac:dyDescent="0.25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</row>
    <row r="89" spans="1:45" x14ac:dyDescent="0.25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</row>
    <row r="90" spans="1:45" x14ac:dyDescent="0.25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</row>
    <row r="91" spans="1:45" x14ac:dyDescent="0.25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</row>
    <row r="92" spans="1:45" x14ac:dyDescent="0.25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</row>
    <row r="93" spans="1:45" x14ac:dyDescent="0.25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</row>
    <row r="94" spans="1:45" x14ac:dyDescent="0.25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</row>
    <row r="95" spans="1:45" x14ac:dyDescent="0.25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</row>
    <row r="96" spans="1:45" x14ac:dyDescent="0.25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</row>
    <row r="97" spans="1:45" x14ac:dyDescent="0.25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</row>
    <row r="98" spans="1:45" x14ac:dyDescent="0.25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</row>
    <row r="99" spans="1:45" x14ac:dyDescent="0.25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</row>
    <row r="100" spans="1:45" x14ac:dyDescent="0.25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</row>
    <row r="101" spans="1:45" x14ac:dyDescent="0.25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</row>
    <row r="102" spans="1:45" x14ac:dyDescent="0.25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</row>
    <row r="103" spans="1:45" x14ac:dyDescent="0.25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</row>
    <row r="104" spans="1:45" x14ac:dyDescent="0.25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</row>
    <row r="105" spans="1:45" x14ac:dyDescent="0.25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</row>
    <row r="106" spans="1:45" x14ac:dyDescent="0.25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</row>
    <row r="107" spans="1:45" x14ac:dyDescent="0.25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</row>
    <row r="108" spans="1:45" x14ac:dyDescent="0.25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</row>
    <row r="109" spans="1:45" x14ac:dyDescent="0.25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</row>
    <row r="110" spans="1:45" x14ac:dyDescent="0.25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</row>
    <row r="111" spans="1:45" x14ac:dyDescent="0.25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</row>
    <row r="112" spans="1:45" x14ac:dyDescent="0.25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</row>
    <row r="113" spans="1:45" x14ac:dyDescent="0.25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</row>
    <row r="114" spans="1:45" x14ac:dyDescent="0.25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</row>
    <row r="115" spans="1:45" x14ac:dyDescent="0.25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</row>
    <row r="116" spans="1:45" x14ac:dyDescent="0.25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</row>
    <row r="117" spans="1:45" x14ac:dyDescent="0.25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</row>
    <row r="118" spans="1:45" x14ac:dyDescent="0.25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</row>
    <row r="119" spans="1:45" x14ac:dyDescent="0.25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</row>
    <row r="120" spans="1:45" x14ac:dyDescent="0.25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</row>
    <row r="121" spans="1:45" x14ac:dyDescent="0.25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</row>
    <row r="122" spans="1:45" x14ac:dyDescent="0.25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</row>
    <row r="123" spans="1:45" x14ac:dyDescent="0.25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</row>
    <row r="124" spans="1:45" x14ac:dyDescent="0.25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</row>
    <row r="125" spans="1:45" x14ac:dyDescent="0.25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</row>
    <row r="126" spans="1:45" x14ac:dyDescent="0.25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</row>
    <row r="127" spans="1:45" x14ac:dyDescent="0.25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</row>
    <row r="128" spans="1:45" x14ac:dyDescent="0.25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</row>
    <row r="129" spans="1:45" x14ac:dyDescent="0.25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</row>
    <row r="130" spans="1:45" x14ac:dyDescent="0.25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</row>
    <row r="131" spans="1:45" x14ac:dyDescent="0.25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</row>
    <row r="132" spans="1:45" x14ac:dyDescent="0.25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</row>
    <row r="133" spans="1:45" x14ac:dyDescent="0.25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</row>
    <row r="134" spans="1:45" x14ac:dyDescent="0.25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</row>
    <row r="135" spans="1:45" x14ac:dyDescent="0.25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</row>
    <row r="136" spans="1:45" x14ac:dyDescent="0.25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</row>
    <row r="137" spans="1:45" x14ac:dyDescent="0.25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</row>
    <row r="138" spans="1:45" x14ac:dyDescent="0.25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</row>
    <row r="139" spans="1:45" x14ac:dyDescent="0.25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</row>
    <row r="140" spans="1:45" x14ac:dyDescent="0.25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</row>
    <row r="141" spans="1:45" x14ac:dyDescent="0.25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</row>
    <row r="142" spans="1:45" x14ac:dyDescent="0.25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</row>
    <row r="143" spans="1:45" x14ac:dyDescent="0.25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</row>
    <row r="144" spans="1:45" x14ac:dyDescent="0.25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</row>
    <row r="145" spans="1:45" x14ac:dyDescent="0.25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</row>
    <row r="146" spans="1:45" x14ac:dyDescent="0.25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</row>
    <row r="147" spans="1:45" x14ac:dyDescent="0.25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</row>
    <row r="148" spans="1:45" x14ac:dyDescent="0.25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</row>
    <row r="149" spans="1:45" x14ac:dyDescent="0.25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</row>
    <row r="150" spans="1:45" x14ac:dyDescent="0.25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</row>
    <row r="151" spans="1:45" x14ac:dyDescent="0.25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</row>
    <row r="152" spans="1:45" x14ac:dyDescent="0.25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</row>
    <row r="153" spans="1:45" x14ac:dyDescent="0.25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</row>
    <row r="154" spans="1:45" x14ac:dyDescent="0.25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</row>
    <row r="155" spans="1:45" x14ac:dyDescent="0.25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</row>
    <row r="156" spans="1:45" x14ac:dyDescent="0.25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</row>
    <row r="157" spans="1:45" x14ac:dyDescent="0.25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</row>
    <row r="158" spans="1:45" x14ac:dyDescent="0.25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</row>
    <row r="159" spans="1:45" x14ac:dyDescent="0.25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</row>
    <row r="160" spans="1:45" x14ac:dyDescent="0.25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</row>
    <row r="161" spans="1:45" x14ac:dyDescent="0.25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</row>
    <row r="162" spans="1:45" x14ac:dyDescent="0.25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</row>
    <row r="163" spans="1:45" x14ac:dyDescent="0.25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</row>
    <row r="164" spans="1:45" x14ac:dyDescent="0.25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</row>
    <row r="165" spans="1:45" x14ac:dyDescent="0.25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</row>
    <row r="166" spans="1:45" x14ac:dyDescent="0.25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</row>
    <row r="167" spans="1:45" x14ac:dyDescent="0.25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</row>
    <row r="168" spans="1:45" x14ac:dyDescent="0.25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</row>
    <row r="169" spans="1:45" x14ac:dyDescent="0.25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</row>
    <row r="170" spans="1:45" x14ac:dyDescent="0.25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</row>
    <row r="171" spans="1:45" x14ac:dyDescent="0.25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</row>
    <row r="172" spans="1:45" x14ac:dyDescent="0.25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</row>
    <row r="173" spans="1:45" x14ac:dyDescent="0.25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</row>
    <row r="174" spans="1:45" x14ac:dyDescent="0.25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</row>
    <row r="175" spans="1:45" x14ac:dyDescent="0.25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</row>
    <row r="176" spans="1:45" x14ac:dyDescent="0.25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</row>
    <row r="177" spans="1:45" x14ac:dyDescent="0.25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</row>
    <row r="178" spans="1:45" x14ac:dyDescent="0.25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</row>
    <row r="179" spans="1:45" x14ac:dyDescent="0.25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</row>
    <row r="180" spans="1:45" x14ac:dyDescent="0.25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</row>
    <row r="181" spans="1:45" x14ac:dyDescent="0.25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</row>
    <row r="182" spans="1:45" x14ac:dyDescent="0.25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</row>
    <row r="183" spans="1:45" x14ac:dyDescent="0.25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</row>
    <row r="184" spans="1:45" x14ac:dyDescent="0.25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</row>
    <row r="185" spans="1:45" x14ac:dyDescent="0.25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</row>
    <row r="186" spans="1:45" x14ac:dyDescent="0.25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</row>
    <row r="187" spans="1:45" x14ac:dyDescent="0.25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</row>
    <row r="188" spans="1:45" x14ac:dyDescent="0.25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</row>
    <row r="189" spans="1:45" x14ac:dyDescent="0.25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</row>
    <row r="190" spans="1:45" x14ac:dyDescent="0.25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</row>
    <row r="191" spans="1:45" x14ac:dyDescent="0.25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</row>
    <row r="192" spans="1:45" x14ac:dyDescent="0.25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</row>
    <row r="193" spans="1:45" x14ac:dyDescent="0.25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</row>
    <row r="194" spans="1:45" x14ac:dyDescent="0.25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</row>
    <row r="195" spans="1:45" x14ac:dyDescent="0.25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</row>
    <row r="196" spans="1:45" x14ac:dyDescent="0.25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</row>
    <row r="197" spans="1:45" x14ac:dyDescent="0.25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</row>
    <row r="198" spans="1:45" x14ac:dyDescent="0.25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</row>
    <row r="199" spans="1:45" x14ac:dyDescent="0.25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</row>
    <row r="200" spans="1:45" x14ac:dyDescent="0.25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</row>
    <row r="201" spans="1:45" x14ac:dyDescent="0.25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</row>
    <row r="202" spans="1:45" x14ac:dyDescent="0.25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</row>
    <row r="203" spans="1:45" x14ac:dyDescent="0.25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</row>
    <row r="204" spans="1:45" x14ac:dyDescent="0.25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</row>
    <row r="205" spans="1:45" x14ac:dyDescent="0.25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</row>
    <row r="206" spans="1:45" x14ac:dyDescent="0.25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</row>
    <row r="207" spans="1:45" x14ac:dyDescent="0.25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</row>
    <row r="208" spans="1:45" x14ac:dyDescent="0.25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</row>
    <row r="209" spans="1:45" x14ac:dyDescent="0.25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</row>
    <row r="210" spans="1:45" x14ac:dyDescent="0.25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</row>
    <row r="211" spans="1:45" x14ac:dyDescent="0.25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</row>
    <row r="212" spans="1:45" x14ac:dyDescent="0.25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</row>
    <row r="213" spans="1:45" x14ac:dyDescent="0.25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</row>
    <row r="214" spans="1:45" x14ac:dyDescent="0.25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</row>
    <row r="215" spans="1:45" x14ac:dyDescent="0.25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</row>
    <row r="216" spans="1:45" x14ac:dyDescent="0.25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</row>
    <row r="217" spans="1:45" x14ac:dyDescent="0.25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</row>
    <row r="218" spans="1:45" x14ac:dyDescent="0.25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</row>
    <row r="219" spans="1:45" x14ac:dyDescent="0.25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</row>
    <row r="220" spans="1:45" x14ac:dyDescent="0.25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</row>
    <row r="221" spans="1:45" x14ac:dyDescent="0.25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</row>
    <row r="222" spans="1:45" x14ac:dyDescent="0.25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</row>
    <row r="223" spans="1:45" x14ac:dyDescent="0.25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</row>
    <row r="224" spans="1:45" x14ac:dyDescent="0.25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</row>
    <row r="225" spans="1:45" x14ac:dyDescent="0.25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</row>
    <row r="226" spans="1:45" x14ac:dyDescent="0.25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</row>
    <row r="227" spans="1:45" x14ac:dyDescent="0.25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</row>
    <row r="228" spans="1:45" x14ac:dyDescent="0.25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</row>
    <row r="229" spans="1:45" x14ac:dyDescent="0.25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</row>
    <row r="230" spans="1:45" x14ac:dyDescent="0.25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</row>
    <row r="231" spans="1:45" x14ac:dyDescent="0.25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</row>
    <row r="232" spans="1:45" x14ac:dyDescent="0.25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</row>
    <row r="233" spans="1:45" x14ac:dyDescent="0.25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</row>
    <row r="234" spans="1:45" x14ac:dyDescent="0.25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</row>
    <row r="235" spans="1:45" x14ac:dyDescent="0.25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</row>
    <row r="236" spans="1:45" x14ac:dyDescent="0.25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</row>
    <row r="237" spans="1:45" x14ac:dyDescent="0.25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</row>
    <row r="238" spans="1:45" x14ac:dyDescent="0.25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</row>
    <row r="239" spans="1:45" x14ac:dyDescent="0.25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</row>
    <row r="240" spans="1:45" x14ac:dyDescent="0.25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</row>
    <row r="241" spans="1:45" x14ac:dyDescent="0.25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</row>
    <row r="242" spans="1:45" x14ac:dyDescent="0.25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</row>
    <row r="243" spans="1:45" x14ac:dyDescent="0.25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</row>
    <row r="244" spans="1:45" x14ac:dyDescent="0.25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</row>
    <row r="245" spans="1:45" x14ac:dyDescent="0.25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</row>
    <row r="246" spans="1:45" x14ac:dyDescent="0.25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</row>
    <row r="247" spans="1:45" x14ac:dyDescent="0.25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</row>
    <row r="248" spans="1:45" x14ac:dyDescent="0.25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</row>
    <row r="249" spans="1:45" x14ac:dyDescent="0.25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</row>
    <row r="250" spans="1:45" x14ac:dyDescent="0.25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</row>
    <row r="251" spans="1:45" x14ac:dyDescent="0.25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</row>
    <row r="252" spans="1:45" x14ac:dyDescent="0.25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</row>
    <row r="253" spans="1:45" x14ac:dyDescent="0.25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</row>
    <row r="254" spans="1:45" x14ac:dyDescent="0.25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</row>
    <row r="255" spans="1:45" x14ac:dyDescent="0.25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</row>
    <row r="256" spans="1:45" x14ac:dyDescent="0.25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</row>
    <row r="257" spans="1:45" x14ac:dyDescent="0.25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</row>
    <row r="258" spans="1:45" x14ac:dyDescent="0.25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</row>
    <row r="259" spans="1:45" x14ac:dyDescent="0.25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</row>
    <row r="260" spans="1:45" x14ac:dyDescent="0.25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</row>
    <row r="261" spans="1:45" x14ac:dyDescent="0.25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</row>
    <row r="262" spans="1:45" x14ac:dyDescent="0.25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</row>
    <row r="263" spans="1:45" x14ac:dyDescent="0.25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</row>
    <row r="264" spans="1:45" x14ac:dyDescent="0.25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</row>
    <row r="265" spans="1:45" x14ac:dyDescent="0.25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</row>
    <row r="266" spans="1:45" x14ac:dyDescent="0.25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</row>
    <row r="267" spans="1:45" x14ac:dyDescent="0.25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</row>
    <row r="268" spans="1:45" x14ac:dyDescent="0.25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</row>
    <row r="269" spans="1:45" x14ac:dyDescent="0.25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</row>
    <row r="270" spans="1:45" x14ac:dyDescent="0.25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</row>
    <row r="271" spans="1:45" x14ac:dyDescent="0.25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</row>
    <row r="272" spans="1:45" x14ac:dyDescent="0.25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</row>
    <row r="273" spans="1:45" x14ac:dyDescent="0.25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</row>
    <row r="274" spans="1:45" x14ac:dyDescent="0.25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</row>
    <row r="275" spans="1:45" x14ac:dyDescent="0.25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</row>
    <row r="276" spans="1:45" x14ac:dyDescent="0.25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</row>
    <row r="277" spans="1:45" x14ac:dyDescent="0.25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</row>
    <row r="278" spans="1:45" x14ac:dyDescent="0.25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</row>
    <row r="279" spans="1:45" x14ac:dyDescent="0.25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</row>
    <row r="280" spans="1:45" x14ac:dyDescent="0.25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</row>
    <row r="281" spans="1:45" x14ac:dyDescent="0.25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</row>
    <row r="282" spans="1:45" x14ac:dyDescent="0.25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</row>
    <row r="283" spans="1:45" x14ac:dyDescent="0.25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</row>
    <row r="284" spans="1:45" x14ac:dyDescent="0.25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</row>
    <row r="285" spans="1:45" x14ac:dyDescent="0.25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</row>
    <row r="286" spans="1:45" x14ac:dyDescent="0.25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</row>
    <row r="287" spans="1:45" x14ac:dyDescent="0.25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</row>
    <row r="288" spans="1:45" x14ac:dyDescent="0.25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</row>
    <row r="289" spans="1:45" x14ac:dyDescent="0.25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</row>
    <row r="290" spans="1:45" x14ac:dyDescent="0.25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</row>
    <row r="291" spans="1:45" x14ac:dyDescent="0.25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</row>
    <row r="292" spans="1:45" x14ac:dyDescent="0.25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</row>
    <row r="293" spans="1:45" x14ac:dyDescent="0.25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</row>
    <row r="294" spans="1:45" x14ac:dyDescent="0.25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</row>
    <row r="295" spans="1:45" x14ac:dyDescent="0.25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</row>
    <row r="296" spans="1:45" x14ac:dyDescent="0.25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</row>
    <row r="297" spans="1:45" x14ac:dyDescent="0.25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</row>
    <row r="298" spans="1:45" x14ac:dyDescent="0.25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</row>
    <row r="299" spans="1:45" x14ac:dyDescent="0.25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</row>
    <row r="300" spans="1:45" x14ac:dyDescent="0.25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</row>
    <row r="301" spans="1:45" x14ac:dyDescent="0.25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</row>
    <row r="302" spans="1:45" x14ac:dyDescent="0.25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</row>
    <row r="303" spans="1:45" x14ac:dyDescent="0.25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</row>
    <row r="304" spans="1:45" x14ac:dyDescent="0.25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</row>
    <row r="305" spans="1:45" x14ac:dyDescent="0.25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</row>
    <row r="306" spans="1:45" x14ac:dyDescent="0.25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</row>
    <row r="307" spans="1:45" x14ac:dyDescent="0.25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</row>
    <row r="308" spans="1:45" x14ac:dyDescent="0.25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</row>
    <row r="309" spans="1:45" x14ac:dyDescent="0.25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</row>
    <row r="310" spans="1:45" x14ac:dyDescent="0.25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</row>
    <row r="311" spans="1:45" x14ac:dyDescent="0.25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</row>
    <row r="312" spans="1:45" x14ac:dyDescent="0.25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</row>
    <row r="313" spans="1:45" x14ac:dyDescent="0.25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</row>
    <row r="314" spans="1:45" x14ac:dyDescent="0.25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</row>
    <row r="315" spans="1:45" x14ac:dyDescent="0.25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</row>
    <row r="316" spans="1:45" x14ac:dyDescent="0.25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</row>
    <row r="317" spans="1:45" x14ac:dyDescent="0.25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</row>
    <row r="318" spans="1:45" x14ac:dyDescent="0.25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</row>
    <row r="319" spans="1:45" x14ac:dyDescent="0.25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</row>
    <row r="320" spans="1:45" x14ac:dyDescent="0.25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</row>
    <row r="321" spans="1:45" x14ac:dyDescent="0.25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</row>
    <row r="322" spans="1:45" x14ac:dyDescent="0.25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</row>
    <row r="323" spans="1:45" x14ac:dyDescent="0.25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</row>
    <row r="324" spans="1:45" x14ac:dyDescent="0.25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</row>
    <row r="325" spans="1:45" x14ac:dyDescent="0.25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</row>
    <row r="326" spans="1:45" x14ac:dyDescent="0.25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</row>
    <row r="327" spans="1:45" x14ac:dyDescent="0.25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</row>
    <row r="328" spans="1:45" x14ac:dyDescent="0.25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</row>
    <row r="329" spans="1:45" x14ac:dyDescent="0.25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</row>
    <row r="330" spans="1:45" x14ac:dyDescent="0.25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</row>
    <row r="331" spans="1:45" x14ac:dyDescent="0.25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</row>
    <row r="332" spans="1:45" x14ac:dyDescent="0.25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</row>
    <row r="333" spans="1:45" x14ac:dyDescent="0.25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</row>
    <row r="334" spans="1:45" x14ac:dyDescent="0.25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</row>
    <row r="335" spans="1:45" x14ac:dyDescent="0.25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</row>
    <row r="336" spans="1:45" x14ac:dyDescent="0.25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</row>
    <row r="337" spans="1:45" x14ac:dyDescent="0.25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</row>
    <row r="338" spans="1:45" x14ac:dyDescent="0.25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</row>
    <row r="339" spans="1:45" x14ac:dyDescent="0.25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</row>
    <row r="340" spans="1:45" x14ac:dyDescent="0.25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</row>
    <row r="341" spans="1:45" x14ac:dyDescent="0.25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</row>
    <row r="342" spans="1:45" x14ac:dyDescent="0.25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</row>
    <row r="343" spans="1:45" x14ac:dyDescent="0.25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</row>
    <row r="344" spans="1:45" x14ac:dyDescent="0.25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</row>
    <row r="345" spans="1:45" x14ac:dyDescent="0.25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</row>
    <row r="346" spans="1:45" x14ac:dyDescent="0.25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</row>
    <row r="347" spans="1:45" x14ac:dyDescent="0.25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</row>
    <row r="348" spans="1:45" x14ac:dyDescent="0.25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</row>
    <row r="349" spans="1:45" x14ac:dyDescent="0.25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</row>
    <row r="350" spans="1:45" x14ac:dyDescent="0.25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</row>
    <row r="351" spans="1:45" x14ac:dyDescent="0.25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</row>
    <row r="352" spans="1:45" x14ac:dyDescent="0.25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</row>
    <row r="353" spans="1:45" x14ac:dyDescent="0.25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</row>
    <row r="354" spans="1:45" x14ac:dyDescent="0.25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</row>
    <row r="355" spans="1:45" x14ac:dyDescent="0.25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</row>
    <row r="356" spans="1:45" x14ac:dyDescent="0.25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</row>
    <row r="357" spans="1:45" x14ac:dyDescent="0.25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</row>
    <row r="358" spans="1:45" x14ac:dyDescent="0.25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</row>
    <row r="359" spans="1:45" x14ac:dyDescent="0.25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</row>
    <row r="360" spans="1:45" x14ac:dyDescent="0.25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</row>
    <row r="361" spans="1:45" x14ac:dyDescent="0.25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</row>
    <row r="362" spans="1:45" x14ac:dyDescent="0.25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</row>
    <row r="363" spans="1:45" x14ac:dyDescent="0.25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</row>
    <row r="364" spans="1:45" x14ac:dyDescent="0.25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</row>
    <row r="365" spans="1:45" x14ac:dyDescent="0.25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</row>
    <row r="366" spans="1:45" x14ac:dyDescent="0.25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</row>
    <row r="367" spans="1:45" x14ac:dyDescent="0.25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</row>
    <row r="368" spans="1:45" x14ac:dyDescent="0.25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</row>
    <row r="369" spans="1:45" x14ac:dyDescent="0.25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</row>
    <row r="370" spans="1:45" x14ac:dyDescent="0.25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</row>
    <row r="371" spans="1:45" x14ac:dyDescent="0.25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</row>
    <row r="372" spans="1:45" x14ac:dyDescent="0.25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</row>
    <row r="373" spans="1:45" x14ac:dyDescent="0.25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</row>
    <row r="374" spans="1:45" x14ac:dyDescent="0.25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</row>
    <row r="375" spans="1:45" x14ac:dyDescent="0.25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</row>
    <row r="376" spans="1:45" x14ac:dyDescent="0.25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</row>
    <row r="377" spans="1:45" x14ac:dyDescent="0.25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</row>
    <row r="378" spans="1:45" x14ac:dyDescent="0.25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</row>
    <row r="379" spans="1:45" x14ac:dyDescent="0.25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</row>
    <row r="380" spans="1:45" x14ac:dyDescent="0.25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</row>
    <row r="381" spans="1:45" x14ac:dyDescent="0.25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</row>
    <row r="382" spans="1:45" x14ac:dyDescent="0.25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</row>
    <row r="383" spans="1:45" x14ac:dyDescent="0.25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</row>
    <row r="384" spans="1:45" x14ac:dyDescent="0.25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</row>
    <row r="385" spans="1:45" x14ac:dyDescent="0.25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</row>
    <row r="386" spans="1:45" x14ac:dyDescent="0.25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</row>
    <row r="387" spans="1:45" x14ac:dyDescent="0.25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</row>
    <row r="388" spans="1:45" x14ac:dyDescent="0.25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</row>
    <row r="389" spans="1:45" x14ac:dyDescent="0.25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</row>
    <row r="390" spans="1:45" x14ac:dyDescent="0.25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</row>
    <row r="391" spans="1:45" x14ac:dyDescent="0.25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</row>
    <row r="392" spans="1:45" x14ac:dyDescent="0.25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</row>
    <row r="393" spans="1:45" x14ac:dyDescent="0.25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</row>
    <row r="394" spans="1:45" x14ac:dyDescent="0.25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</row>
    <row r="395" spans="1:45" x14ac:dyDescent="0.25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</row>
    <row r="396" spans="1:45" x14ac:dyDescent="0.25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</row>
    <row r="397" spans="1:45" x14ac:dyDescent="0.25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</row>
    <row r="398" spans="1:45" x14ac:dyDescent="0.25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</row>
    <row r="399" spans="1:45" x14ac:dyDescent="0.25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</row>
    <row r="400" spans="1:45" x14ac:dyDescent="0.25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</row>
    <row r="401" spans="1:45" x14ac:dyDescent="0.25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</row>
    <row r="402" spans="1:45" x14ac:dyDescent="0.25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</row>
    <row r="403" spans="1:45" x14ac:dyDescent="0.25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</row>
    <row r="404" spans="1:45" x14ac:dyDescent="0.25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</row>
    <row r="405" spans="1:45" x14ac:dyDescent="0.25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</row>
    <row r="406" spans="1:45" x14ac:dyDescent="0.25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</row>
    <row r="407" spans="1:45" x14ac:dyDescent="0.25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</row>
    <row r="408" spans="1:45" x14ac:dyDescent="0.25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</row>
    <row r="409" spans="1:45" x14ac:dyDescent="0.25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</row>
    <row r="410" spans="1:45" x14ac:dyDescent="0.25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</row>
    <row r="411" spans="1:45" x14ac:dyDescent="0.25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</row>
    <row r="412" spans="1:45" x14ac:dyDescent="0.25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</row>
    <row r="413" spans="1:45" x14ac:dyDescent="0.25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</row>
    <row r="414" spans="1:45" x14ac:dyDescent="0.25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</row>
    <row r="415" spans="1:45" x14ac:dyDescent="0.25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</row>
    <row r="416" spans="1:45" x14ac:dyDescent="0.25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</row>
    <row r="417" spans="1:45" x14ac:dyDescent="0.25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</row>
    <row r="418" spans="1:45" x14ac:dyDescent="0.25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</row>
    <row r="419" spans="1:45" x14ac:dyDescent="0.25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</row>
    <row r="420" spans="1:45" x14ac:dyDescent="0.25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</row>
    <row r="421" spans="1:45" x14ac:dyDescent="0.25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</row>
    <row r="422" spans="1:45" x14ac:dyDescent="0.25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</row>
    <row r="423" spans="1:45" x14ac:dyDescent="0.25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</row>
    <row r="424" spans="1:45" x14ac:dyDescent="0.25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</row>
    <row r="425" spans="1:45" x14ac:dyDescent="0.25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</row>
    <row r="426" spans="1:45" x14ac:dyDescent="0.25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</row>
    <row r="427" spans="1:45" x14ac:dyDescent="0.25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</row>
    <row r="428" spans="1:45" x14ac:dyDescent="0.25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</row>
    <row r="429" spans="1:45" x14ac:dyDescent="0.25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</row>
    <row r="430" spans="1:45" x14ac:dyDescent="0.25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</row>
    <row r="431" spans="1:45" x14ac:dyDescent="0.25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</row>
    <row r="432" spans="1:45" x14ac:dyDescent="0.25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</row>
    <row r="433" spans="1:45" x14ac:dyDescent="0.25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</row>
    <row r="434" spans="1:45" x14ac:dyDescent="0.25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</row>
    <row r="435" spans="1:45" x14ac:dyDescent="0.25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</row>
    <row r="436" spans="1:45" x14ac:dyDescent="0.25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</row>
    <row r="437" spans="1:45" x14ac:dyDescent="0.25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</row>
    <row r="438" spans="1:45" x14ac:dyDescent="0.25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</row>
    <row r="439" spans="1:45" x14ac:dyDescent="0.25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</row>
    <row r="440" spans="1:45" x14ac:dyDescent="0.25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</row>
    <row r="441" spans="1:45" x14ac:dyDescent="0.25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</row>
    <row r="442" spans="1:45" x14ac:dyDescent="0.25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</row>
    <row r="443" spans="1:45" x14ac:dyDescent="0.25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</row>
    <row r="444" spans="1:45" x14ac:dyDescent="0.25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</row>
    <row r="445" spans="1:45" x14ac:dyDescent="0.25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</row>
    <row r="446" spans="1:45" x14ac:dyDescent="0.25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</row>
    <row r="447" spans="1:45" x14ac:dyDescent="0.25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</row>
    <row r="448" spans="1:45" x14ac:dyDescent="0.25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</row>
    <row r="449" spans="1:45" x14ac:dyDescent="0.25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</row>
    <row r="450" spans="1:45" x14ac:dyDescent="0.25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</row>
    <row r="451" spans="1:45" x14ac:dyDescent="0.25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</row>
    <row r="452" spans="1:45" x14ac:dyDescent="0.25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</row>
    <row r="453" spans="1:45" x14ac:dyDescent="0.25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</row>
    <row r="454" spans="1:45" x14ac:dyDescent="0.25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</row>
    <row r="455" spans="1:45" x14ac:dyDescent="0.25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</row>
    <row r="456" spans="1:45" x14ac:dyDescent="0.25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</row>
    <row r="457" spans="1:45" x14ac:dyDescent="0.25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</row>
    <row r="458" spans="1:45" x14ac:dyDescent="0.25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</row>
    <row r="459" spans="1:45" x14ac:dyDescent="0.25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</row>
    <row r="460" spans="1:45" x14ac:dyDescent="0.25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</row>
    <row r="461" spans="1:45" x14ac:dyDescent="0.25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</row>
    <row r="462" spans="1:45" x14ac:dyDescent="0.25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</row>
    <row r="463" spans="1:45" x14ac:dyDescent="0.25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</row>
    <row r="464" spans="1:45" x14ac:dyDescent="0.25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</row>
    <row r="465" spans="1:45" x14ac:dyDescent="0.25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</row>
    <row r="466" spans="1:45" x14ac:dyDescent="0.25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</row>
    <row r="467" spans="1:45" x14ac:dyDescent="0.25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</row>
    <row r="468" spans="1:45" x14ac:dyDescent="0.25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</row>
    <row r="469" spans="1:45" x14ac:dyDescent="0.25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</row>
    <row r="470" spans="1:45" x14ac:dyDescent="0.25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</row>
    <row r="471" spans="1:45" x14ac:dyDescent="0.25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</row>
    <row r="472" spans="1:45" x14ac:dyDescent="0.25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</row>
    <row r="473" spans="1:45" x14ac:dyDescent="0.25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</row>
    <row r="474" spans="1:45" x14ac:dyDescent="0.25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</row>
    <row r="475" spans="1:45" x14ac:dyDescent="0.25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</row>
    <row r="476" spans="1:45" x14ac:dyDescent="0.25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</row>
    <row r="477" spans="1:45" x14ac:dyDescent="0.25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</row>
    <row r="478" spans="1:45" x14ac:dyDescent="0.25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</row>
    <row r="479" spans="1:45" x14ac:dyDescent="0.25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</row>
    <row r="480" spans="1:45" x14ac:dyDescent="0.25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</row>
    <row r="481" spans="1:45" x14ac:dyDescent="0.25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</row>
    <row r="482" spans="1:45" x14ac:dyDescent="0.25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</row>
    <row r="483" spans="1:45" x14ac:dyDescent="0.25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</row>
    <row r="484" spans="1:45" x14ac:dyDescent="0.25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</row>
    <row r="485" spans="1:45" x14ac:dyDescent="0.25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</row>
    <row r="486" spans="1:45" x14ac:dyDescent="0.25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</row>
    <row r="487" spans="1:45" x14ac:dyDescent="0.25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</row>
    <row r="488" spans="1:45" x14ac:dyDescent="0.25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</row>
    <row r="489" spans="1:45" x14ac:dyDescent="0.25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</row>
    <row r="490" spans="1:45" x14ac:dyDescent="0.25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</row>
    <row r="491" spans="1:45" x14ac:dyDescent="0.25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</row>
    <row r="492" spans="1:45" x14ac:dyDescent="0.25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</row>
    <row r="493" spans="1:45" x14ac:dyDescent="0.25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</row>
    <row r="494" spans="1:45" x14ac:dyDescent="0.25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</row>
    <row r="495" spans="1:45" x14ac:dyDescent="0.25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</row>
    <row r="496" spans="1:45" x14ac:dyDescent="0.25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</row>
    <row r="497" spans="1:45" x14ac:dyDescent="0.25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</row>
    <row r="498" spans="1:45" x14ac:dyDescent="0.25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</row>
    <row r="499" spans="1:45" x14ac:dyDescent="0.25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</row>
    <row r="500" spans="1:45" x14ac:dyDescent="0.25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</row>
    <row r="501" spans="1:45" x14ac:dyDescent="0.25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</row>
    <row r="502" spans="1:45" x14ac:dyDescent="0.25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</row>
    <row r="503" spans="1:45" x14ac:dyDescent="0.25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</row>
    <row r="504" spans="1:45" x14ac:dyDescent="0.25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</row>
    <row r="505" spans="1:45" x14ac:dyDescent="0.25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</row>
    <row r="506" spans="1:45" x14ac:dyDescent="0.25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</row>
    <row r="507" spans="1:45" x14ac:dyDescent="0.25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</row>
    <row r="508" spans="1:45" x14ac:dyDescent="0.25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</row>
    <row r="509" spans="1:45" x14ac:dyDescent="0.25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</row>
    <row r="510" spans="1:45" x14ac:dyDescent="0.25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</row>
    <row r="511" spans="1:45" x14ac:dyDescent="0.25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</row>
    <row r="512" spans="1:45" x14ac:dyDescent="0.25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</row>
    <row r="513" spans="1:45" x14ac:dyDescent="0.25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</row>
    <row r="514" spans="1:45" x14ac:dyDescent="0.25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</row>
    <row r="515" spans="1:45" x14ac:dyDescent="0.25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</row>
    <row r="516" spans="1:45" x14ac:dyDescent="0.25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</row>
    <row r="517" spans="1:45" x14ac:dyDescent="0.25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</row>
    <row r="518" spans="1:45" x14ac:dyDescent="0.25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</row>
    <row r="519" spans="1:45" x14ac:dyDescent="0.25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</row>
    <row r="520" spans="1:45" x14ac:dyDescent="0.25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</row>
    <row r="521" spans="1:45" x14ac:dyDescent="0.25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</row>
    <row r="522" spans="1:45" x14ac:dyDescent="0.25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</row>
    <row r="523" spans="1:45" x14ac:dyDescent="0.25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</row>
    <row r="524" spans="1:45" x14ac:dyDescent="0.25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</row>
    <row r="525" spans="1:45" x14ac:dyDescent="0.25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</row>
    <row r="526" spans="1:45" x14ac:dyDescent="0.25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</row>
    <row r="527" spans="1:45" x14ac:dyDescent="0.25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</row>
    <row r="528" spans="1:45" x14ac:dyDescent="0.25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</row>
    <row r="529" spans="1:45" x14ac:dyDescent="0.25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</row>
    <row r="530" spans="1:45" x14ac:dyDescent="0.25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</row>
    <row r="531" spans="1:45" x14ac:dyDescent="0.25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</row>
    <row r="532" spans="1:45" x14ac:dyDescent="0.25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</row>
    <row r="533" spans="1:45" x14ac:dyDescent="0.25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</row>
    <row r="534" spans="1:45" x14ac:dyDescent="0.25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</row>
    <row r="535" spans="1:45" x14ac:dyDescent="0.25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</row>
    <row r="536" spans="1:45" x14ac:dyDescent="0.25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</row>
    <row r="537" spans="1:45" x14ac:dyDescent="0.25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</row>
    <row r="538" spans="1:45" x14ac:dyDescent="0.25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</row>
    <row r="539" spans="1:45" x14ac:dyDescent="0.25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</row>
    <row r="540" spans="1:45" x14ac:dyDescent="0.25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</row>
    <row r="541" spans="1:45" x14ac:dyDescent="0.25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</row>
    <row r="542" spans="1:45" x14ac:dyDescent="0.25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</row>
    <row r="543" spans="1:45" x14ac:dyDescent="0.25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</row>
    <row r="544" spans="1:45" x14ac:dyDescent="0.25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</row>
    <row r="545" spans="1:45" x14ac:dyDescent="0.25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</row>
    <row r="546" spans="1:45" x14ac:dyDescent="0.25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</row>
    <row r="547" spans="1:45" x14ac:dyDescent="0.25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</row>
    <row r="548" spans="1:45" x14ac:dyDescent="0.25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</row>
    <row r="549" spans="1:45" x14ac:dyDescent="0.25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</row>
    <row r="550" spans="1:45" x14ac:dyDescent="0.25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</row>
    <row r="551" spans="1:45" x14ac:dyDescent="0.25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</row>
    <row r="552" spans="1:45" x14ac:dyDescent="0.25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</row>
    <row r="553" spans="1:45" x14ac:dyDescent="0.25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</row>
    <row r="554" spans="1:45" x14ac:dyDescent="0.25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</row>
    <row r="555" spans="1:45" x14ac:dyDescent="0.25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</row>
    <row r="556" spans="1:45" x14ac:dyDescent="0.25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</row>
    <row r="557" spans="1:45" x14ac:dyDescent="0.25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</row>
    <row r="558" spans="1:45" x14ac:dyDescent="0.25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</row>
    <row r="559" spans="1:45" x14ac:dyDescent="0.25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</row>
    <row r="560" spans="1:45" x14ac:dyDescent="0.25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</row>
    <row r="561" spans="1:45" x14ac:dyDescent="0.25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</row>
    <row r="562" spans="1:45" x14ac:dyDescent="0.25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</row>
    <row r="563" spans="1:45" x14ac:dyDescent="0.25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</row>
    <row r="564" spans="1:45" x14ac:dyDescent="0.25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</row>
    <row r="565" spans="1:45" x14ac:dyDescent="0.25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</row>
    <row r="566" spans="1:45" x14ac:dyDescent="0.25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</row>
    <row r="567" spans="1:45" x14ac:dyDescent="0.25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</row>
    <row r="568" spans="1:45" x14ac:dyDescent="0.25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</row>
    <row r="569" spans="1:45" x14ac:dyDescent="0.25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</row>
    <row r="570" spans="1:45" x14ac:dyDescent="0.25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</row>
    <row r="571" spans="1:45" x14ac:dyDescent="0.25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</row>
    <row r="572" spans="1:45" x14ac:dyDescent="0.25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</row>
    <row r="573" spans="1:45" x14ac:dyDescent="0.25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</row>
    <row r="574" spans="1:45" x14ac:dyDescent="0.25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</row>
    <row r="575" spans="1:45" x14ac:dyDescent="0.25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</row>
    <row r="576" spans="1:45" x14ac:dyDescent="0.25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</row>
    <row r="577" spans="1:45" x14ac:dyDescent="0.25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</row>
    <row r="578" spans="1:45" x14ac:dyDescent="0.25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</row>
    <row r="579" spans="1:45" x14ac:dyDescent="0.25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</row>
    <row r="580" spans="1:45" x14ac:dyDescent="0.25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</row>
    <row r="581" spans="1:45" x14ac:dyDescent="0.25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</row>
    <row r="582" spans="1:45" x14ac:dyDescent="0.25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</row>
    <row r="583" spans="1:45" x14ac:dyDescent="0.25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</row>
    <row r="584" spans="1:45" x14ac:dyDescent="0.25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</row>
    <row r="585" spans="1:45" x14ac:dyDescent="0.25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</row>
    <row r="586" spans="1:45" x14ac:dyDescent="0.25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</row>
    <row r="587" spans="1:45" x14ac:dyDescent="0.25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</row>
    <row r="588" spans="1:45" x14ac:dyDescent="0.25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</row>
    <row r="589" spans="1:45" x14ac:dyDescent="0.25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</row>
    <row r="590" spans="1:45" x14ac:dyDescent="0.25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</row>
    <row r="591" spans="1:45" x14ac:dyDescent="0.25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</row>
    <row r="592" spans="1:45" x14ac:dyDescent="0.25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</row>
    <row r="593" spans="1:45" x14ac:dyDescent="0.25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</row>
    <row r="594" spans="1:45" x14ac:dyDescent="0.25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</row>
    <row r="595" spans="1:45" x14ac:dyDescent="0.25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</row>
    <row r="596" spans="1:45" x14ac:dyDescent="0.25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</row>
    <row r="597" spans="1:45" x14ac:dyDescent="0.25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</row>
    <row r="598" spans="1:45" x14ac:dyDescent="0.25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</row>
    <row r="599" spans="1:45" x14ac:dyDescent="0.25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</row>
    <row r="600" spans="1:45" x14ac:dyDescent="0.25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</row>
    <row r="601" spans="1:45" x14ac:dyDescent="0.25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</row>
    <row r="602" spans="1:45" x14ac:dyDescent="0.25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</row>
    <row r="603" spans="1:45" x14ac:dyDescent="0.25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</row>
    <row r="604" spans="1:45" x14ac:dyDescent="0.25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</row>
    <row r="605" spans="1:45" x14ac:dyDescent="0.25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</row>
    <row r="606" spans="1:45" x14ac:dyDescent="0.25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</row>
    <row r="607" spans="1:45" x14ac:dyDescent="0.25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</row>
    <row r="608" spans="1:45" x14ac:dyDescent="0.25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</row>
    <row r="609" spans="1:45" x14ac:dyDescent="0.25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</row>
    <row r="610" spans="1:45" x14ac:dyDescent="0.25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</row>
    <row r="611" spans="1:45" x14ac:dyDescent="0.25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</row>
    <row r="612" spans="1:45" x14ac:dyDescent="0.25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</row>
    <row r="613" spans="1:45" x14ac:dyDescent="0.25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</row>
    <row r="614" spans="1:45" x14ac:dyDescent="0.25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</row>
    <row r="615" spans="1:45" x14ac:dyDescent="0.25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</row>
    <row r="616" spans="1:45" x14ac:dyDescent="0.25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</row>
    <row r="617" spans="1:45" x14ac:dyDescent="0.25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</row>
    <row r="618" spans="1:45" x14ac:dyDescent="0.25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</row>
    <row r="619" spans="1:45" x14ac:dyDescent="0.25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</row>
    <row r="620" spans="1:45" x14ac:dyDescent="0.25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</row>
    <row r="621" spans="1:45" x14ac:dyDescent="0.25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</row>
    <row r="622" spans="1:45" x14ac:dyDescent="0.25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</row>
    <row r="623" spans="1:45" x14ac:dyDescent="0.25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</row>
    <row r="624" spans="1:45" x14ac:dyDescent="0.25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</row>
    <row r="625" spans="1:45" x14ac:dyDescent="0.25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</row>
    <row r="626" spans="1:45" x14ac:dyDescent="0.25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</row>
    <row r="627" spans="1:45" x14ac:dyDescent="0.25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</row>
    <row r="628" spans="1:45" x14ac:dyDescent="0.25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</row>
    <row r="629" spans="1:45" x14ac:dyDescent="0.25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</row>
    <row r="630" spans="1:45" x14ac:dyDescent="0.25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</row>
    <row r="631" spans="1:45" x14ac:dyDescent="0.25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</row>
    <row r="632" spans="1:45" x14ac:dyDescent="0.25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</row>
    <row r="633" spans="1:45" x14ac:dyDescent="0.25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</row>
    <row r="634" spans="1:45" x14ac:dyDescent="0.25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</row>
    <row r="635" spans="1:45" x14ac:dyDescent="0.25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</row>
    <row r="636" spans="1:45" x14ac:dyDescent="0.25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</row>
    <row r="637" spans="1:45" x14ac:dyDescent="0.25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</row>
    <row r="638" spans="1:45" x14ac:dyDescent="0.25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</row>
    <row r="639" spans="1:45" x14ac:dyDescent="0.25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</row>
    <row r="640" spans="1:45" x14ac:dyDescent="0.25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</row>
    <row r="641" spans="1:45" x14ac:dyDescent="0.25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</row>
    <row r="642" spans="1:45" x14ac:dyDescent="0.25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</row>
    <row r="643" spans="1:45" x14ac:dyDescent="0.25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</row>
    <row r="644" spans="1:45" x14ac:dyDescent="0.25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</row>
    <row r="645" spans="1:45" x14ac:dyDescent="0.25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</row>
    <row r="646" spans="1:45" x14ac:dyDescent="0.25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</row>
    <row r="647" spans="1:45" x14ac:dyDescent="0.25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</row>
    <row r="648" spans="1:45" x14ac:dyDescent="0.25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</row>
    <row r="649" spans="1:45" x14ac:dyDescent="0.25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</row>
    <row r="650" spans="1:45" x14ac:dyDescent="0.25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</row>
    <row r="651" spans="1:45" x14ac:dyDescent="0.25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</row>
    <row r="652" spans="1:45" x14ac:dyDescent="0.25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</row>
    <row r="653" spans="1:45" x14ac:dyDescent="0.25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</row>
    <row r="654" spans="1:45" x14ac:dyDescent="0.25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</row>
    <row r="655" spans="1:45" x14ac:dyDescent="0.25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</row>
    <row r="656" spans="1:45" x14ac:dyDescent="0.25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</row>
    <row r="657" spans="1:45" x14ac:dyDescent="0.25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</row>
    <row r="658" spans="1:45" x14ac:dyDescent="0.25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</row>
    <row r="659" spans="1:45" x14ac:dyDescent="0.25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</row>
    <row r="660" spans="1:45" x14ac:dyDescent="0.25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</row>
    <row r="661" spans="1:45" x14ac:dyDescent="0.25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</row>
    <row r="662" spans="1:45" x14ac:dyDescent="0.25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</row>
    <row r="663" spans="1:45" x14ac:dyDescent="0.25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</row>
    <row r="664" spans="1:45" x14ac:dyDescent="0.25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</row>
    <row r="665" spans="1:45" x14ac:dyDescent="0.25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</row>
    <row r="666" spans="1:45" x14ac:dyDescent="0.25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</row>
    <row r="667" spans="1:45" x14ac:dyDescent="0.25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</row>
    <row r="668" spans="1:45" x14ac:dyDescent="0.25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</row>
    <row r="669" spans="1:45" x14ac:dyDescent="0.25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</row>
    <row r="670" spans="1:45" x14ac:dyDescent="0.25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</row>
    <row r="671" spans="1:45" x14ac:dyDescent="0.25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</row>
    <row r="672" spans="1:45" x14ac:dyDescent="0.25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</row>
    <row r="673" spans="1:45" x14ac:dyDescent="0.25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</row>
    <row r="674" spans="1:45" x14ac:dyDescent="0.25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</row>
    <row r="675" spans="1:45" x14ac:dyDescent="0.25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</row>
    <row r="676" spans="1:45" x14ac:dyDescent="0.25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</row>
    <row r="677" spans="1:45" x14ac:dyDescent="0.25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</row>
    <row r="678" spans="1:45" x14ac:dyDescent="0.25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</row>
    <row r="679" spans="1:45" x14ac:dyDescent="0.25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</row>
    <row r="680" spans="1:45" x14ac:dyDescent="0.25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</row>
    <row r="681" spans="1:45" x14ac:dyDescent="0.25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</row>
    <row r="682" spans="1:45" x14ac:dyDescent="0.25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</row>
    <row r="683" spans="1:45" x14ac:dyDescent="0.25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</row>
    <row r="684" spans="1:45" x14ac:dyDescent="0.25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</row>
    <row r="685" spans="1:45" x14ac:dyDescent="0.25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</row>
    <row r="686" spans="1:45" x14ac:dyDescent="0.25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</row>
    <row r="687" spans="1:45" x14ac:dyDescent="0.25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</row>
    <row r="688" spans="1:45" x14ac:dyDescent="0.25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</row>
    <row r="689" spans="1:45" x14ac:dyDescent="0.25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</row>
    <row r="690" spans="1:45" x14ac:dyDescent="0.25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</row>
    <row r="691" spans="1:45" x14ac:dyDescent="0.25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</row>
    <row r="692" spans="1:45" x14ac:dyDescent="0.25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</row>
    <row r="693" spans="1:45" x14ac:dyDescent="0.25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</row>
    <row r="694" spans="1:45" x14ac:dyDescent="0.25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</row>
    <row r="695" spans="1:45" x14ac:dyDescent="0.25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</row>
    <row r="696" spans="1:45" x14ac:dyDescent="0.25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</row>
    <row r="697" spans="1:45" x14ac:dyDescent="0.25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</row>
    <row r="698" spans="1:45" x14ac:dyDescent="0.25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</row>
    <row r="699" spans="1:45" x14ac:dyDescent="0.25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</row>
    <row r="700" spans="1:45" x14ac:dyDescent="0.25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</row>
    <row r="701" spans="1:45" x14ac:dyDescent="0.25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</row>
    <row r="702" spans="1:45" x14ac:dyDescent="0.25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</row>
    <row r="703" spans="1:45" x14ac:dyDescent="0.25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</row>
    <row r="704" spans="1:45" x14ac:dyDescent="0.25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</row>
    <row r="705" spans="1:45" x14ac:dyDescent="0.25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</row>
    <row r="706" spans="1:45" x14ac:dyDescent="0.25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</row>
    <row r="707" spans="1:45" x14ac:dyDescent="0.25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</row>
    <row r="708" spans="1:45" x14ac:dyDescent="0.25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</row>
    <row r="709" spans="1:45" x14ac:dyDescent="0.25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</row>
    <row r="710" spans="1:45" x14ac:dyDescent="0.25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</row>
    <row r="711" spans="1:45" x14ac:dyDescent="0.25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</row>
    <row r="712" spans="1:45" x14ac:dyDescent="0.25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</row>
    <row r="713" spans="1:45" x14ac:dyDescent="0.25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</row>
    <row r="714" spans="1:45" x14ac:dyDescent="0.25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</row>
    <row r="715" spans="1:45" x14ac:dyDescent="0.25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</row>
    <row r="716" spans="1:45" x14ac:dyDescent="0.25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</row>
    <row r="717" spans="1:45" x14ac:dyDescent="0.25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</row>
    <row r="718" spans="1:45" x14ac:dyDescent="0.25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</row>
    <row r="719" spans="1:45" x14ac:dyDescent="0.25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</row>
    <row r="720" spans="1:45" x14ac:dyDescent="0.25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</row>
    <row r="721" spans="1:45" x14ac:dyDescent="0.25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</row>
    <row r="722" spans="1:45" x14ac:dyDescent="0.25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</row>
    <row r="723" spans="1:45" x14ac:dyDescent="0.25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</row>
    <row r="724" spans="1:45" x14ac:dyDescent="0.25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</row>
    <row r="725" spans="1:45" x14ac:dyDescent="0.25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</row>
    <row r="726" spans="1:45" x14ac:dyDescent="0.25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</row>
    <row r="727" spans="1:45" x14ac:dyDescent="0.25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</row>
    <row r="728" spans="1:45" x14ac:dyDescent="0.25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</row>
    <row r="729" spans="1:45" x14ac:dyDescent="0.25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</row>
    <row r="730" spans="1:45" x14ac:dyDescent="0.25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</row>
    <row r="731" spans="1:45" x14ac:dyDescent="0.25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</row>
    <row r="732" spans="1:45" x14ac:dyDescent="0.25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</row>
    <row r="733" spans="1:45" x14ac:dyDescent="0.25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</row>
    <row r="734" spans="1:45" x14ac:dyDescent="0.25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</row>
    <row r="735" spans="1:45" x14ac:dyDescent="0.25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</row>
    <row r="736" spans="1:45" x14ac:dyDescent="0.25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</row>
    <row r="737" spans="1:45" x14ac:dyDescent="0.25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</row>
    <row r="738" spans="1:45" x14ac:dyDescent="0.25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</row>
    <row r="739" spans="1:45" x14ac:dyDescent="0.25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</row>
    <row r="740" spans="1:45" x14ac:dyDescent="0.25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</row>
    <row r="741" spans="1:45" x14ac:dyDescent="0.25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</row>
    <row r="742" spans="1:45" x14ac:dyDescent="0.25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</row>
    <row r="743" spans="1:45" x14ac:dyDescent="0.25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</row>
    <row r="744" spans="1:45" x14ac:dyDescent="0.25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</row>
    <row r="745" spans="1:45" x14ac:dyDescent="0.25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</row>
    <row r="746" spans="1:45" x14ac:dyDescent="0.25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</row>
    <row r="747" spans="1:45" x14ac:dyDescent="0.25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</row>
    <row r="748" spans="1:45" x14ac:dyDescent="0.25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</row>
    <row r="749" spans="1:45" x14ac:dyDescent="0.25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</row>
    <row r="750" spans="1:45" x14ac:dyDescent="0.25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</row>
    <row r="751" spans="1:45" x14ac:dyDescent="0.25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</row>
    <row r="752" spans="1:45" x14ac:dyDescent="0.25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</row>
    <row r="753" spans="1:45" x14ac:dyDescent="0.25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</row>
    <row r="754" spans="1:45" x14ac:dyDescent="0.25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</row>
    <row r="755" spans="1:45" x14ac:dyDescent="0.25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</row>
    <row r="756" spans="1:45" x14ac:dyDescent="0.25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</row>
    <row r="757" spans="1:45" x14ac:dyDescent="0.25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</row>
    <row r="758" spans="1:45" x14ac:dyDescent="0.25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</row>
    <row r="759" spans="1:45" x14ac:dyDescent="0.25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</row>
    <row r="760" spans="1:45" x14ac:dyDescent="0.25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</row>
    <row r="761" spans="1:45" x14ac:dyDescent="0.25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</row>
    <row r="762" spans="1:45" x14ac:dyDescent="0.25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</row>
    <row r="763" spans="1:45" x14ac:dyDescent="0.25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</row>
    <row r="764" spans="1:45" x14ac:dyDescent="0.25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</row>
    <row r="765" spans="1:45" x14ac:dyDescent="0.25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</row>
    <row r="766" spans="1:45" x14ac:dyDescent="0.25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</row>
    <row r="767" spans="1:45" x14ac:dyDescent="0.25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</row>
    <row r="768" spans="1:45" x14ac:dyDescent="0.25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</row>
    <row r="769" spans="1:45" x14ac:dyDescent="0.25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</row>
    <row r="770" spans="1:45" x14ac:dyDescent="0.25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</row>
    <row r="771" spans="1:45" x14ac:dyDescent="0.25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</row>
    <row r="772" spans="1:45" x14ac:dyDescent="0.25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</row>
    <row r="773" spans="1:45" x14ac:dyDescent="0.25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</row>
    <row r="774" spans="1:45" x14ac:dyDescent="0.25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</row>
    <row r="775" spans="1:45" x14ac:dyDescent="0.25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</row>
    <row r="776" spans="1:45" x14ac:dyDescent="0.25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</row>
    <row r="777" spans="1:45" x14ac:dyDescent="0.25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</row>
    <row r="778" spans="1:45" x14ac:dyDescent="0.25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</row>
    <row r="779" spans="1:45" x14ac:dyDescent="0.25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</row>
    <row r="780" spans="1:45" x14ac:dyDescent="0.25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</row>
    <row r="781" spans="1:45" x14ac:dyDescent="0.25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</row>
    <row r="782" spans="1:45" x14ac:dyDescent="0.25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</row>
    <row r="783" spans="1:45" x14ac:dyDescent="0.25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</row>
    <row r="784" spans="1:45" x14ac:dyDescent="0.25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</row>
    <row r="785" spans="1:45" x14ac:dyDescent="0.25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</row>
    <row r="786" spans="1:45" x14ac:dyDescent="0.25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</row>
    <row r="787" spans="1:45" x14ac:dyDescent="0.25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</row>
    <row r="788" spans="1:45" x14ac:dyDescent="0.25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</row>
    <row r="789" spans="1:45" x14ac:dyDescent="0.25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</row>
    <row r="790" spans="1:45" x14ac:dyDescent="0.25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</row>
    <row r="791" spans="1:45" x14ac:dyDescent="0.25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</row>
    <row r="792" spans="1:45" x14ac:dyDescent="0.25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</row>
    <row r="793" spans="1:45" x14ac:dyDescent="0.25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</row>
    <row r="794" spans="1:45" x14ac:dyDescent="0.25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</row>
    <row r="795" spans="1:45" x14ac:dyDescent="0.25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</row>
    <row r="796" spans="1:45" x14ac:dyDescent="0.25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</row>
    <row r="797" spans="1:45" x14ac:dyDescent="0.25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</row>
    <row r="798" spans="1:45" x14ac:dyDescent="0.25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</row>
    <row r="799" spans="1:45" x14ac:dyDescent="0.25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</row>
    <row r="800" spans="1:45" x14ac:dyDescent="0.25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</row>
    <row r="801" spans="1:45" x14ac:dyDescent="0.25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</row>
    <row r="802" spans="1:45" x14ac:dyDescent="0.25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</row>
    <row r="803" spans="1:45" x14ac:dyDescent="0.25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</row>
    <row r="804" spans="1:45" x14ac:dyDescent="0.25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</row>
    <row r="805" spans="1:45" x14ac:dyDescent="0.25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</row>
    <row r="806" spans="1:45" x14ac:dyDescent="0.25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</row>
    <row r="807" spans="1:45" x14ac:dyDescent="0.25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</row>
    <row r="808" spans="1:45" x14ac:dyDescent="0.25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</row>
    <row r="809" spans="1:45" x14ac:dyDescent="0.25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</row>
    <row r="810" spans="1:45" x14ac:dyDescent="0.25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</row>
    <row r="811" spans="1:45" x14ac:dyDescent="0.25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</row>
    <row r="812" spans="1:45" x14ac:dyDescent="0.25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</row>
    <row r="813" spans="1:45" x14ac:dyDescent="0.25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</row>
    <row r="814" spans="1:45" x14ac:dyDescent="0.25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</row>
    <row r="815" spans="1:45" x14ac:dyDescent="0.25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</row>
    <row r="816" spans="1:45" x14ac:dyDescent="0.25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</row>
    <row r="817" spans="1:45" x14ac:dyDescent="0.25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</row>
    <row r="818" spans="1:45" x14ac:dyDescent="0.25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</row>
    <row r="819" spans="1:45" x14ac:dyDescent="0.25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</row>
    <row r="820" spans="1:45" x14ac:dyDescent="0.25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</row>
    <row r="821" spans="1:45" x14ac:dyDescent="0.25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</row>
    <row r="822" spans="1:45" x14ac:dyDescent="0.25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</row>
    <row r="823" spans="1:45" x14ac:dyDescent="0.25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</row>
    <row r="824" spans="1:45" x14ac:dyDescent="0.25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</row>
    <row r="825" spans="1:45" x14ac:dyDescent="0.25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</row>
    <row r="826" spans="1:45" x14ac:dyDescent="0.25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</row>
    <row r="827" spans="1:45" x14ac:dyDescent="0.25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</row>
    <row r="828" spans="1:45" x14ac:dyDescent="0.25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</row>
    <row r="829" spans="1:45" x14ac:dyDescent="0.25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</row>
    <row r="830" spans="1:45" x14ac:dyDescent="0.25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</row>
    <row r="831" spans="1:45" x14ac:dyDescent="0.25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</row>
    <row r="832" spans="1:45" x14ac:dyDescent="0.25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</row>
    <row r="833" spans="1:45" x14ac:dyDescent="0.25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</row>
    <row r="834" spans="1:45" x14ac:dyDescent="0.25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</row>
    <row r="835" spans="1:45" x14ac:dyDescent="0.25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</row>
    <row r="836" spans="1:45" x14ac:dyDescent="0.25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</row>
    <row r="837" spans="1:45" x14ac:dyDescent="0.25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</row>
    <row r="838" spans="1:45" x14ac:dyDescent="0.25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</row>
    <row r="839" spans="1:45" x14ac:dyDescent="0.25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</row>
    <row r="840" spans="1:45" x14ac:dyDescent="0.25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</row>
    <row r="841" spans="1:45" x14ac:dyDescent="0.25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</row>
    <row r="842" spans="1:45" x14ac:dyDescent="0.25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</row>
    <row r="843" spans="1:45" x14ac:dyDescent="0.25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</row>
    <row r="844" spans="1:45" x14ac:dyDescent="0.25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</row>
    <row r="845" spans="1:45" x14ac:dyDescent="0.25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</row>
    <row r="846" spans="1:45" x14ac:dyDescent="0.25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</row>
    <row r="847" spans="1:45" x14ac:dyDescent="0.25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</row>
    <row r="848" spans="1:45" x14ac:dyDescent="0.25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</row>
    <row r="849" spans="1:45" x14ac:dyDescent="0.25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</row>
    <row r="850" spans="1:45" x14ac:dyDescent="0.25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</row>
    <row r="851" spans="1:45" x14ac:dyDescent="0.25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</row>
    <row r="852" spans="1:45" x14ac:dyDescent="0.25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</row>
    <row r="853" spans="1:45" x14ac:dyDescent="0.25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</row>
    <row r="854" spans="1:45" x14ac:dyDescent="0.25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</row>
    <row r="855" spans="1:45" x14ac:dyDescent="0.25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</row>
    <row r="856" spans="1:45" x14ac:dyDescent="0.25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</row>
    <row r="857" spans="1:45" x14ac:dyDescent="0.25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</row>
    <row r="858" spans="1:45" x14ac:dyDescent="0.25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</row>
    <row r="859" spans="1:45" x14ac:dyDescent="0.25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</row>
    <row r="860" spans="1:45" x14ac:dyDescent="0.25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</row>
    <row r="861" spans="1:45" x14ac:dyDescent="0.25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</row>
    <row r="862" spans="1:45" x14ac:dyDescent="0.25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</row>
    <row r="863" spans="1:45" x14ac:dyDescent="0.25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</row>
    <row r="864" spans="1:45" x14ac:dyDescent="0.25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</row>
    <row r="865" spans="1:45" x14ac:dyDescent="0.25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</row>
    <row r="866" spans="1:45" x14ac:dyDescent="0.25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</row>
    <row r="867" spans="1:45" x14ac:dyDescent="0.25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</row>
    <row r="868" spans="1:45" x14ac:dyDescent="0.25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</row>
    <row r="869" spans="1:45" x14ac:dyDescent="0.25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</row>
    <row r="870" spans="1:45" x14ac:dyDescent="0.25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</row>
    <row r="871" spans="1:45" x14ac:dyDescent="0.25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</row>
    <row r="872" spans="1:45" x14ac:dyDescent="0.25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</row>
    <row r="873" spans="1:45" x14ac:dyDescent="0.25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</row>
    <row r="874" spans="1:45" x14ac:dyDescent="0.25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</row>
    <row r="875" spans="1:45" x14ac:dyDescent="0.25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</row>
    <row r="876" spans="1:45" x14ac:dyDescent="0.25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</row>
    <row r="877" spans="1:45" x14ac:dyDescent="0.25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</row>
    <row r="878" spans="1:45" x14ac:dyDescent="0.25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</row>
    <row r="879" spans="1:45" x14ac:dyDescent="0.25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</row>
    <row r="880" spans="1:45" x14ac:dyDescent="0.25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</row>
    <row r="881" spans="1:45" x14ac:dyDescent="0.25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</row>
  </sheetData>
  <mergeCells count="144">
    <mergeCell ref="A40:E40"/>
    <mergeCell ref="V40:AE40"/>
    <mergeCell ref="AG40:AQ40"/>
    <mergeCell ref="A41:E41"/>
    <mergeCell ref="V41:AE41"/>
    <mergeCell ref="AG41:AQ41"/>
    <mergeCell ref="A38:E38"/>
    <mergeCell ref="V38:AE38"/>
    <mergeCell ref="AG38:AQ38"/>
    <mergeCell ref="A39:E39"/>
    <mergeCell ref="V39:AE39"/>
    <mergeCell ref="AG39:AQ39"/>
    <mergeCell ref="A36:E36"/>
    <mergeCell ref="V36:AE36"/>
    <mergeCell ref="AG36:AQ36"/>
    <mergeCell ref="A37:E37"/>
    <mergeCell ref="V37:AE37"/>
    <mergeCell ref="AG37:AQ37"/>
    <mergeCell ref="A34:E34"/>
    <mergeCell ref="V34:AE34"/>
    <mergeCell ref="AG34:AQ34"/>
    <mergeCell ref="A35:E35"/>
    <mergeCell ref="V35:AE35"/>
    <mergeCell ref="AG35:AQ35"/>
    <mergeCell ref="A32:E32"/>
    <mergeCell ref="V32:AE32"/>
    <mergeCell ref="AG32:AQ32"/>
    <mergeCell ref="A33:E33"/>
    <mergeCell ref="V33:AE33"/>
    <mergeCell ref="AG33:AQ33"/>
    <mergeCell ref="A30:E30"/>
    <mergeCell ref="V30:AE30"/>
    <mergeCell ref="AG30:AQ30"/>
    <mergeCell ref="A31:E31"/>
    <mergeCell ref="V31:AE31"/>
    <mergeCell ref="AG31:AQ31"/>
    <mergeCell ref="A28:E28"/>
    <mergeCell ref="V28:AE28"/>
    <mergeCell ref="AG28:AQ28"/>
    <mergeCell ref="A29:E29"/>
    <mergeCell ref="V29:AE29"/>
    <mergeCell ref="AG29:AQ29"/>
    <mergeCell ref="A26:E26"/>
    <mergeCell ref="V26:AE26"/>
    <mergeCell ref="AG26:AQ26"/>
    <mergeCell ref="A27:E27"/>
    <mergeCell ref="V27:AE27"/>
    <mergeCell ref="AG27:AQ27"/>
    <mergeCell ref="A24:E24"/>
    <mergeCell ref="V24:AE24"/>
    <mergeCell ref="AG24:AQ24"/>
    <mergeCell ref="A25:E25"/>
    <mergeCell ref="V25:AE25"/>
    <mergeCell ref="AG25:AQ25"/>
    <mergeCell ref="A22:E22"/>
    <mergeCell ref="V22:AE22"/>
    <mergeCell ref="AG22:AQ22"/>
    <mergeCell ref="A23:E23"/>
    <mergeCell ref="V23:AE23"/>
    <mergeCell ref="AG23:AQ23"/>
    <mergeCell ref="A20:E20"/>
    <mergeCell ref="V20:AE20"/>
    <mergeCell ref="AG20:AQ20"/>
    <mergeCell ref="A21:E21"/>
    <mergeCell ref="V21:AE21"/>
    <mergeCell ref="AG21:AQ21"/>
    <mergeCell ref="A17:U17"/>
    <mergeCell ref="AG17:AQ17"/>
    <mergeCell ref="A18:E18"/>
    <mergeCell ref="V18:AE18"/>
    <mergeCell ref="AG18:AQ18"/>
    <mergeCell ref="A19:E19"/>
    <mergeCell ref="V19:AE19"/>
    <mergeCell ref="AG19:AQ19"/>
    <mergeCell ref="AE15:AG15"/>
    <mergeCell ref="AH15:AI15"/>
    <mergeCell ref="AK15:AL15"/>
    <mergeCell ref="AM15:AN15"/>
    <mergeCell ref="A16:T16"/>
    <mergeCell ref="V16:AE16"/>
    <mergeCell ref="AG16:AQ16"/>
    <mergeCell ref="C15:G15"/>
    <mergeCell ref="J15:L15"/>
    <mergeCell ref="M15:N15"/>
    <mergeCell ref="P15:R15"/>
    <mergeCell ref="U15:Y15"/>
    <mergeCell ref="AB15:AC15"/>
    <mergeCell ref="A13:F13"/>
    <mergeCell ref="G13:L13"/>
    <mergeCell ref="M13:AQ14"/>
    <mergeCell ref="A14:L14"/>
    <mergeCell ref="A12:C12"/>
    <mergeCell ref="D12:K12"/>
    <mergeCell ref="L12:M12"/>
    <mergeCell ref="N12:V12"/>
    <mergeCell ref="W12:X12"/>
    <mergeCell ref="Y12:AH12"/>
    <mergeCell ref="A11:C11"/>
    <mergeCell ref="D11:K11"/>
    <mergeCell ref="L11:M11"/>
    <mergeCell ref="N11:V11"/>
    <mergeCell ref="W11:X11"/>
    <mergeCell ref="Y11:AH11"/>
    <mergeCell ref="AI11:AJ11"/>
    <mergeCell ref="AL11:AS11"/>
    <mergeCell ref="AI12:AK12"/>
    <mergeCell ref="AL12:AS12"/>
    <mergeCell ref="A10:C10"/>
    <mergeCell ref="D10:K10"/>
    <mergeCell ref="L10:M10"/>
    <mergeCell ref="N10:V10"/>
    <mergeCell ref="W10:X10"/>
    <mergeCell ref="Y10:AH10"/>
    <mergeCell ref="AI10:AJ10"/>
    <mergeCell ref="AL10:AS10"/>
    <mergeCell ref="AW10:BA10"/>
    <mergeCell ref="AW8:AZ8"/>
    <mergeCell ref="A9:C9"/>
    <mergeCell ref="D9:K9"/>
    <mergeCell ref="L9:M9"/>
    <mergeCell ref="N9:V9"/>
    <mergeCell ref="W9:X9"/>
    <mergeCell ref="Y9:AH9"/>
    <mergeCell ref="AI9:AJ9"/>
    <mergeCell ref="AL9:AS9"/>
    <mergeCell ref="A6:AQ6"/>
    <mergeCell ref="A7:AQ7"/>
    <mergeCell ref="A8:C8"/>
    <mergeCell ref="D8:K8"/>
    <mergeCell ref="L8:M8"/>
    <mergeCell ref="N8:V8"/>
    <mergeCell ref="W8:X8"/>
    <mergeCell ref="Y8:AH8"/>
    <mergeCell ref="AI8:AJ8"/>
    <mergeCell ref="AL8:AS8"/>
    <mergeCell ref="A1:P1"/>
    <mergeCell ref="Q1:AQ1"/>
    <mergeCell ref="A2:P2"/>
    <mergeCell ref="Q2:AQ2"/>
    <mergeCell ref="A3:P3"/>
    <mergeCell ref="Q3:AE3"/>
    <mergeCell ref="AF3:AS3"/>
    <mergeCell ref="A4:AS4"/>
    <mergeCell ref="A5:AS5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A881"/>
  <sheetViews>
    <sheetView topLeftCell="U7" workbookViewId="0">
      <selection activeCell="AG31" sqref="AG31:AQ31"/>
    </sheetView>
  </sheetViews>
  <sheetFormatPr defaultColWidth="15.140625" defaultRowHeight="15" x14ac:dyDescent="0.25"/>
  <cols>
    <col min="1" max="2" width="0.85546875" style="1" customWidth="1"/>
    <col min="3" max="4" width="0.42578125" style="1" customWidth="1"/>
    <col min="5" max="5" width="3.5703125" style="1" customWidth="1"/>
    <col min="6" max="6" width="3.85546875" style="1" customWidth="1"/>
    <col min="7" max="7" width="1.5703125" style="1" customWidth="1"/>
    <col min="8" max="9" width="1" style="1" customWidth="1"/>
    <col min="10" max="10" width="1.42578125" style="1" customWidth="1"/>
    <col min="11" max="11" width="6.140625" style="1" customWidth="1"/>
    <col min="12" max="12" width="2.140625" style="1" customWidth="1"/>
    <col min="13" max="13" width="0.42578125" style="1" customWidth="1"/>
    <col min="14" max="14" width="0.7109375" style="1" customWidth="1"/>
    <col min="15" max="15" width="1" style="1" customWidth="1"/>
    <col min="16" max="16" width="2.5703125" style="1" customWidth="1"/>
    <col min="17" max="17" width="2.140625" style="1" customWidth="1"/>
    <col min="18" max="18" width="2.42578125" style="1" customWidth="1"/>
    <col min="19" max="20" width="1" style="1" customWidth="1"/>
    <col min="21" max="21" width="6.140625" style="1" customWidth="1"/>
    <col min="22" max="22" width="0.140625" style="1" customWidth="1"/>
    <col min="23" max="23" width="1" style="1" customWidth="1"/>
    <col min="24" max="24" width="1.28515625" style="1" customWidth="1"/>
    <col min="25" max="25" width="0" style="1" hidden="1" customWidth="1"/>
    <col min="26" max="27" width="1" style="1" customWidth="1"/>
    <col min="28" max="28" width="0.42578125" style="1" customWidth="1"/>
    <col min="29" max="29" width="8" style="1" customWidth="1"/>
    <col min="30" max="30" width="1" style="1" customWidth="1"/>
    <col min="31" max="31" width="0.42578125" style="1" customWidth="1"/>
    <col min="32" max="32" width="0" style="1" hidden="1" customWidth="1"/>
    <col min="33" max="33" width="0.42578125" style="1" customWidth="1"/>
    <col min="34" max="34" width="7.28515625" style="1" customWidth="1"/>
    <col min="35" max="35" width="1.28515625" style="1" customWidth="1"/>
    <col min="36" max="36" width="2.5703125" style="1" customWidth="1"/>
    <col min="37" max="37" width="0.140625" style="1" customWidth="1"/>
    <col min="38" max="38" width="0.85546875" style="1" customWidth="1"/>
    <col min="39" max="39" width="2.42578125" style="1" customWidth="1"/>
    <col min="40" max="40" width="4.5703125" style="1" customWidth="1"/>
    <col min="41" max="42" width="1" style="1" customWidth="1"/>
    <col min="43" max="43" width="22.7109375" style="1" customWidth="1"/>
    <col min="44" max="44" width="0" style="1" hidden="1" customWidth="1"/>
    <col min="45" max="45" width="0.140625" style="1" hidden="1" customWidth="1"/>
    <col min="46" max="48" width="15.140625" style="1"/>
    <col min="49" max="49" width="8.7109375" style="1" customWidth="1"/>
    <col min="50" max="51" width="4.7109375" style="1" customWidth="1"/>
    <col min="52" max="16384" width="15.140625" style="1"/>
  </cols>
  <sheetData>
    <row r="1" spans="1:53" ht="15" customHeight="1" x14ac:dyDescent="0.25">
      <c r="A1" s="106" t="s">
        <v>32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8"/>
      <c r="Q1" s="132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4"/>
      <c r="AR1" s="42"/>
      <c r="AS1" s="43"/>
    </row>
    <row r="2" spans="1:53" ht="15" customHeight="1" thickBot="1" x14ac:dyDescent="0.3">
      <c r="A2" s="109" t="s">
        <v>0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1"/>
      <c r="Q2" s="135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37"/>
      <c r="AR2" s="42"/>
      <c r="AS2" s="43"/>
    </row>
    <row r="3" spans="1:53" ht="15.75" x14ac:dyDescent="0.25">
      <c r="A3" s="88" t="s">
        <v>33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90"/>
      <c r="Q3" s="101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94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6"/>
      <c r="AS3" s="97"/>
      <c r="AT3" s="26"/>
    </row>
    <row r="4" spans="1:53" ht="18" customHeight="1" x14ac:dyDescent="0.25">
      <c r="A4" s="148" t="s">
        <v>37</v>
      </c>
      <c r="B4" s="149"/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  <c r="Z4" s="149"/>
      <c r="AA4" s="149"/>
      <c r="AB4" s="149"/>
      <c r="AC4" s="149"/>
      <c r="AD4" s="149"/>
      <c r="AE4" s="149"/>
      <c r="AF4" s="149"/>
      <c r="AG4" s="149"/>
      <c r="AH4" s="149"/>
      <c r="AI4" s="149"/>
      <c r="AJ4" s="149"/>
      <c r="AK4" s="149"/>
      <c r="AL4" s="149"/>
      <c r="AM4" s="149"/>
      <c r="AN4" s="149"/>
      <c r="AO4" s="149"/>
      <c r="AP4" s="149"/>
      <c r="AQ4" s="149"/>
      <c r="AR4" s="149"/>
      <c r="AS4" s="150"/>
      <c r="AT4" s="26"/>
    </row>
    <row r="5" spans="1:53" ht="18" customHeight="1" x14ac:dyDescent="0.25">
      <c r="A5" s="140" t="s">
        <v>38</v>
      </c>
      <c r="B5" s="141"/>
      <c r="C5" s="141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41"/>
      <c r="Q5" s="141"/>
      <c r="R5" s="141"/>
      <c r="S5" s="141"/>
      <c r="T5" s="141"/>
      <c r="U5" s="141"/>
      <c r="V5" s="141"/>
      <c r="W5" s="141"/>
      <c r="X5" s="141"/>
      <c r="Y5" s="141"/>
      <c r="Z5" s="141"/>
      <c r="AA5" s="141"/>
      <c r="AB5" s="141"/>
      <c r="AC5" s="141"/>
      <c r="AD5" s="141"/>
      <c r="AE5" s="141"/>
      <c r="AF5" s="141"/>
      <c r="AG5" s="141"/>
      <c r="AH5" s="141"/>
      <c r="AI5" s="141"/>
      <c r="AJ5" s="141"/>
      <c r="AK5" s="141"/>
      <c r="AL5" s="141"/>
      <c r="AM5" s="141"/>
      <c r="AN5" s="141"/>
      <c r="AO5" s="141"/>
      <c r="AP5" s="141"/>
      <c r="AQ5" s="141"/>
      <c r="AR5" s="141"/>
      <c r="AS5" s="151"/>
      <c r="AT5" s="26"/>
    </row>
    <row r="6" spans="1:53" ht="21" customHeight="1" x14ac:dyDescent="0.25">
      <c r="A6" s="138" t="s">
        <v>35</v>
      </c>
      <c r="B6" s="139"/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  <c r="AD6" s="139"/>
      <c r="AE6" s="139"/>
      <c r="AF6" s="139"/>
      <c r="AG6" s="139"/>
      <c r="AH6" s="139"/>
      <c r="AI6" s="139"/>
      <c r="AJ6" s="139"/>
      <c r="AK6" s="139"/>
      <c r="AL6" s="139"/>
      <c r="AM6" s="139"/>
      <c r="AN6" s="139"/>
      <c r="AO6" s="139"/>
      <c r="AP6" s="139"/>
      <c r="AQ6" s="139"/>
      <c r="AR6" s="24"/>
      <c r="AS6" s="25"/>
      <c r="AT6" s="26"/>
    </row>
    <row r="7" spans="1:53" ht="21" customHeight="1" thickBot="1" x14ac:dyDescent="0.3">
      <c r="A7" s="142" t="s">
        <v>36</v>
      </c>
      <c r="B7" s="143"/>
      <c r="C7" s="143"/>
      <c r="D7" s="143"/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143"/>
      <c r="AN7" s="143"/>
      <c r="AO7" s="143"/>
      <c r="AP7" s="143"/>
      <c r="AQ7" s="143"/>
      <c r="AR7" s="24"/>
      <c r="AS7" s="25"/>
      <c r="AT7" s="26"/>
    </row>
    <row r="8" spans="1:53" ht="15" customHeight="1" thickBot="1" x14ac:dyDescent="0.3">
      <c r="A8" s="91" t="s">
        <v>70</v>
      </c>
      <c r="B8" s="92"/>
      <c r="C8" s="93"/>
      <c r="D8" s="64" t="s">
        <v>18</v>
      </c>
      <c r="E8" s="62"/>
      <c r="F8" s="62"/>
      <c r="G8" s="62"/>
      <c r="H8" s="62"/>
      <c r="I8" s="62"/>
      <c r="J8" s="62"/>
      <c r="K8" s="62"/>
      <c r="L8" s="98"/>
      <c r="M8" s="93"/>
      <c r="N8" s="64" t="s">
        <v>19</v>
      </c>
      <c r="O8" s="62"/>
      <c r="P8" s="62"/>
      <c r="Q8" s="62"/>
      <c r="R8" s="62"/>
      <c r="S8" s="62"/>
      <c r="T8" s="62"/>
      <c r="U8" s="62"/>
      <c r="V8" s="62"/>
      <c r="W8" s="98"/>
      <c r="X8" s="93"/>
      <c r="Y8" s="64" t="s">
        <v>20</v>
      </c>
      <c r="Z8" s="62"/>
      <c r="AA8" s="62"/>
      <c r="AB8" s="62"/>
      <c r="AC8" s="62"/>
      <c r="AD8" s="62"/>
      <c r="AE8" s="62"/>
      <c r="AF8" s="62"/>
      <c r="AG8" s="62"/>
      <c r="AH8" s="62"/>
      <c r="AI8" s="84"/>
      <c r="AJ8" s="85"/>
      <c r="AK8" s="2"/>
      <c r="AL8" s="61" t="s">
        <v>21</v>
      </c>
      <c r="AM8" s="62"/>
      <c r="AN8" s="62"/>
      <c r="AO8" s="62"/>
      <c r="AP8" s="62"/>
      <c r="AQ8" s="62"/>
      <c r="AR8" s="62"/>
      <c r="AS8" s="63"/>
      <c r="AT8" s="28" t="s">
        <v>39</v>
      </c>
      <c r="AU8" s="28"/>
      <c r="AV8" s="31">
        <v>0.5</v>
      </c>
      <c r="AW8" s="152">
        <f>Q1</f>
        <v>0</v>
      </c>
      <c r="AX8" s="131"/>
      <c r="AY8" s="131"/>
      <c r="AZ8" s="131"/>
    </row>
    <row r="9" spans="1:53" ht="15" customHeight="1" thickBot="1" x14ac:dyDescent="0.3">
      <c r="A9" s="91"/>
      <c r="B9" s="92"/>
      <c r="C9" s="93"/>
      <c r="D9" s="64" t="s">
        <v>17</v>
      </c>
      <c r="E9" s="62"/>
      <c r="F9" s="62"/>
      <c r="G9" s="62"/>
      <c r="H9" s="62"/>
      <c r="I9" s="62"/>
      <c r="J9" s="62"/>
      <c r="K9" s="62"/>
      <c r="L9" s="98"/>
      <c r="M9" s="93"/>
      <c r="N9" s="64" t="s">
        <v>16</v>
      </c>
      <c r="O9" s="62"/>
      <c r="P9" s="62"/>
      <c r="Q9" s="62"/>
      <c r="R9" s="62"/>
      <c r="S9" s="62"/>
      <c r="T9" s="62"/>
      <c r="U9" s="62"/>
      <c r="V9" s="62"/>
      <c r="W9" s="99"/>
      <c r="X9" s="100"/>
      <c r="Y9" s="64" t="s">
        <v>22</v>
      </c>
      <c r="Z9" s="62"/>
      <c r="AA9" s="62"/>
      <c r="AB9" s="62"/>
      <c r="AC9" s="62"/>
      <c r="AD9" s="62"/>
      <c r="AE9" s="62"/>
      <c r="AF9" s="62"/>
      <c r="AG9" s="62"/>
      <c r="AH9" s="62"/>
      <c r="AI9" s="84"/>
      <c r="AJ9" s="85"/>
      <c r="AK9" s="2"/>
      <c r="AL9" s="61" t="s">
        <v>23</v>
      </c>
      <c r="AM9" s="62"/>
      <c r="AN9" s="62"/>
      <c r="AO9" s="62"/>
      <c r="AP9" s="62"/>
      <c r="AQ9" s="62"/>
      <c r="AR9" s="62"/>
      <c r="AS9" s="63"/>
      <c r="AT9" s="28" t="s">
        <v>1</v>
      </c>
      <c r="AU9" s="28"/>
      <c r="AV9" s="31"/>
      <c r="AW9" s="41"/>
    </row>
    <row r="10" spans="1:53" ht="15" customHeight="1" thickBot="1" x14ac:dyDescent="0.3">
      <c r="A10" s="91"/>
      <c r="B10" s="92"/>
      <c r="C10" s="93"/>
      <c r="D10" s="64" t="s">
        <v>14</v>
      </c>
      <c r="E10" s="62"/>
      <c r="F10" s="62"/>
      <c r="G10" s="62"/>
      <c r="H10" s="62"/>
      <c r="I10" s="62"/>
      <c r="J10" s="62"/>
      <c r="K10" s="62"/>
      <c r="L10" s="98"/>
      <c r="M10" s="93"/>
      <c r="N10" s="64" t="s">
        <v>15</v>
      </c>
      <c r="O10" s="62"/>
      <c r="P10" s="62"/>
      <c r="Q10" s="62"/>
      <c r="R10" s="62"/>
      <c r="S10" s="62"/>
      <c r="T10" s="62"/>
      <c r="U10" s="62"/>
      <c r="V10" s="62"/>
      <c r="W10" s="98"/>
      <c r="X10" s="93"/>
      <c r="Y10" s="64" t="s">
        <v>24</v>
      </c>
      <c r="Z10" s="62"/>
      <c r="AA10" s="62"/>
      <c r="AB10" s="62"/>
      <c r="AC10" s="62"/>
      <c r="AD10" s="62"/>
      <c r="AE10" s="62"/>
      <c r="AF10" s="62"/>
      <c r="AG10" s="62"/>
      <c r="AH10" s="62"/>
      <c r="AI10" s="84"/>
      <c r="AJ10" s="85"/>
      <c r="AK10" s="2"/>
      <c r="AL10" s="61" t="s">
        <v>27</v>
      </c>
      <c r="AM10" s="62"/>
      <c r="AN10" s="62"/>
      <c r="AO10" s="62"/>
      <c r="AP10" s="62"/>
      <c r="AQ10" s="62"/>
      <c r="AR10" s="62"/>
      <c r="AS10" s="63"/>
      <c r="AT10" s="28" t="s">
        <v>40</v>
      </c>
      <c r="AU10" s="28"/>
      <c r="AV10" s="31"/>
      <c r="AW10" s="152">
        <f>Q2</f>
        <v>0</v>
      </c>
      <c r="AX10" s="131"/>
      <c r="AY10" s="131"/>
      <c r="AZ10" s="131"/>
      <c r="BA10" s="131"/>
    </row>
    <row r="11" spans="1:53" ht="15" customHeight="1" thickBot="1" x14ac:dyDescent="0.3">
      <c r="A11" s="91"/>
      <c r="B11" s="92"/>
      <c r="C11" s="93"/>
      <c r="D11" s="64" t="s">
        <v>28</v>
      </c>
      <c r="E11" s="62"/>
      <c r="F11" s="62"/>
      <c r="G11" s="62"/>
      <c r="H11" s="62"/>
      <c r="I11" s="62"/>
      <c r="J11" s="62"/>
      <c r="K11" s="62"/>
      <c r="L11" s="98"/>
      <c r="M11" s="93"/>
      <c r="N11" s="64" t="s">
        <v>26</v>
      </c>
      <c r="O11" s="62"/>
      <c r="P11" s="62"/>
      <c r="Q11" s="62"/>
      <c r="R11" s="62"/>
      <c r="S11" s="62"/>
      <c r="T11" s="62"/>
      <c r="U11" s="62"/>
      <c r="V11" s="62"/>
      <c r="W11" s="98"/>
      <c r="X11" s="93"/>
      <c r="Y11" s="64" t="s">
        <v>25</v>
      </c>
      <c r="Z11" s="62"/>
      <c r="AA11" s="62"/>
      <c r="AB11" s="62"/>
      <c r="AC11" s="62"/>
      <c r="AD11" s="62"/>
      <c r="AE11" s="62"/>
      <c r="AF11" s="62"/>
      <c r="AG11" s="62"/>
      <c r="AH11" s="62"/>
      <c r="AI11" s="84"/>
      <c r="AJ11" s="85"/>
      <c r="AK11" s="2"/>
      <c r="AL11" s="61" t="s">
        <v>30</v>
      </c>
      <c r="AM11" s="62"/>
      <c r="AN11" s="62"/>
      <c r="AO11" s="62"/>
      <c r="AP11" s="62"/>
      <c r="AQ11" s="62"/>
      <c r="AR11" s="62"/>
      <c r="AS11" s="63"/>
      <c r="AT11" s="26"/>
      <c r="AW11" s="153"/>
      <c r="AX11" s="153"/>
      <c r="AY11" s="153"/>
    </row>
    <row r="12" spans="1:53" ht="14.25" customHeight="1" x14ac:dyDescent="0.25">
      <c r="A12" s="121"/>
      <c r="B12" s="122"/>
      <c r="C12" s="123"/>
      <c r="D12" s="124" t="s">
        <v>29</v>
      </c>
      <c r="E12" s="78"/>
      <c r="F12" s="78"/>
      <c r="G12" s="78"/>
      <c r="H12" s="78"/>
      <c r="I12" s="78"/>
      <c r="J12" s="78"/>
      <c r="K12" s="73"/>
      <c r="L12" s="128"/>
      <c r="M12" s="129"/>
      <c r="N12" s="77"/>
      <c r="O12" s="78"/>
      <c r="P12" s="78"/>
      <c r="Q12" s="78"/>
      <c r="R12" s="78"/>
      <c r="S12" s="78"/>
      <c r="T12" s="78"/>
      <c r="U12" s="78"/>
      <c r="V12" s="73"/>
      <c r="W12" s="71"/>
      <c r="X12" s="80"/>
      <c r="Y12" s="77"/>
      <c r="Z12" s="78"/>
      <c r="AA12" s="78"/>
      <c r="AB12" s="78"/>
      <c r="AC12" s="78"/>
      <c r="AD12" s="78"/>
      <c r="AE12" s="78"/>
      <c r="AF12" s="78"/>
      <c r="AG12" s="78"/>
      <c r="AH12" s="73"/>
      <c r="AI12" s="71"/>
      <c r="AJ12" s="72"/>
      <c r="AK12" s="73"/>
      <c r="AL12" s="77"/>
      <c r="AM12" s="78"/>
      <c r="AN12" s="78"/>
      <c r="AO12" s="78"/>
      <c r="AP12" s="78"/>
      <c r="AQ12" s="78"/>
      <c r="AR12" s="78"/>
      <c r="AS12" s="79"/>
      <c r="AT12" s="26"/>
      <c r="AW12" s="37" t="s">
        <v>61</v>
      </c>
      <c r="AX12" s="28"/>
      <c r="AY12" s="32"/>
    </row>
    <row r="13" spans="1:53" ht="13.5" hidden="1" customHeight="1" x14ac:dyDescent="0.25">
      <c r="A13" s="145" t="s">
        <v>1</v>
      </c>
      <c r="B13" s="146"/>
      <c r="C13" s="146"/>
      <c r="D13" s="146"/>
      <c r="E13" s="146"/>
      <c r="F13" s="147"/>
      <c r="G13" s="145" t="s">
        <v>2</v>
      </c>
      <c r="H13" s="146"/>
      <c r="I13" s="146"/>
      <c r="J13" s="146"/>
      <c r="K13" s="146"/>
      <c r="L13" s="147"/>
      <c r="M13" s="81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3"/>
      <c r="AS13" s="4"/>
      <c r="AW13" s="35">
        <f>SUM(AG17)</f>
        <v>0</v>
      </c>
      <c r="AX13" s="32" t="s">
        <v>62</v>
      </c>
      <c r="AY13" s="28"/>
    </row>
    <row r="14" spans="1:53" ht="3" hidden="1" customHeight="1" x14ac:dyDescent="0.25">
      <c r="A14" s="81"/>
      <c r="B14" s="82"/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3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3"/>
      <c r="AS14" s="4"/>
      <c r="AW14" s="28"/>
      <c r="AX14" s="28"/>
      <c r="AY14" s="28"/>
    </row>
    <row r="15" spans="1:53" ht="15" hidden="1" customHeight="1" x14ac:dyDescent="0.25">
      <c r="A15" s="5"/>
      <c r="B15" s="6"/>
      <c r="C15" s="125" t="s">
        <v>3</v>
      </c>
      <c r="D15" s="62"/>
      <c r="E15" s="62"/>
      <c r="F15" s="62"/>
      <c r="G15" s="126"/>
      <c r="H15" s="7"/>
      <c r="I15" s="8"/>
      <c r="J15" s="125" t="s">
        <v>4</v>
      </c>
      <c r="K15" s="62"/>
      <c r="L15" s="126"/>
      <c r="M15" s="127"/>
      <c r="N15" s="62"/>
      <c r="O15" s="9"/>
      <c r="P15" s="125" t="s">
        <v>5</v>
      </c>
      <c r="Q15" s="62"/>
      <c r="R15" s="126"/>
      <c r="S15" s="7"/>
      <c r="T15" s="8"/>
      <c r="U15" s="76" t="s">
        <v>6</v>
      </c>
      <c r="V15" s="120"/>
      <c r="W15" s="120"/>
      <c r="X15" s="120"/>
      <c r="Y15" s="75"/>
      <c r="Z15" s="10"/>
      <c r="AA15" s="11"/>
      <c r="AB15" s="76" t="s">
        <v>7</v>
      </c>
      <c r="AC15" s="75"/>
      <c r="AD15" s="10"/>
      <c r="AE15" s="74"/>
      <c r="AF15" s="62"/>
      <c r="AG15" s="75"/>
      <c r="AH15" s="76" t="s">
        <v>8</v>
      </c>
      <c r="AI15" s="75"/>
      <c r="AJ15" s="10"/>
      <c r="AK15" s="74"/>
      <c r="AL15" s="75"/>
      <c r="AM15" s="76" t="s">
        <v>9</v>
      </c>
      <c r="AN15" s="75"/>
      <c r="AO15" s="12"/>
      <c r="AP15" s="13"/>
      <c r="AQ15" s="14" t="s">
        <v>10</v>
      </c>
      <c r="AR15" s="3"/>
      <c r="AS15" s="4"/>
      <c r="AW15" s="28"/>
      <c r="AX15" s="28"/>
      <c r="AY15" s="28"/>
    </row>
    <row r="16" spans="1:53" ht="12.75" customHeight="1" thickBot="1" x14ac:dyDescent="0.3">
      <c r="A16" s="103" t="s">
        <v>11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  <c r="S16" s="104"/>
      <c r="T16" s="104"/>
      <c r="U16" s="15" t="s">
        <v>12</v>
      </c>
      <c r="V16" s="113" t="s">
        <v>13</v>
      </c>
      <c r="W16" s="113"/>
      <c r="X16" s="113"/>
      <c r="Y16" s="113"/>
      <c r="Z16" s="113"/>
      <c r="AA16" s="113"/>
      <c r="AB16" s="113"/>
      <c r="AC16" s="113"/>
      <c r="AD16" s="113"/>
      <c r="AE16" s="113"/>
      <c r="AF16" s="16"/>
      <c r="AG16" s="112" t="s">
        <v>31</v>
      </c>
      <c r="AH16" s="112"/>
      <c r="AI16" s="112"/>
      <c r="AJ16" s="112"/>
      <c r="AK16" s="112"/>
      <c r="AL16" s="112"/>
      <c r="AM16" s="112"/>
      <c r="AN16" s="112"/>
      <c r="AO16" s="112"/>
      <c r="AP16" s="112"/>
      <c r="AQ16" s="112"/>
      <c r="AR16" s="44"/>
      <c r="AS16" s="29"/>
      <c r="AT16" s="30" t="s">
        <v>41</v>
      </c>
      <c r="AU16" s="30" t="s">
        <v>42</v>
      </c>
      <c r="AV16" s="38"/>
      <c r="AW16" s="34">
        <f>SUM(AG17)</f>
        <v>0</v>
      </c>
      <c r="AX16" s="32" t="s">
        <v>62</v>
      </c>
      <c r="AY16" s="28"/>
      <c r="AZ16" s="39"/>
      <c r="BA16" s="28"/>
    </row>
    <row r="17" spans="1:53" ht="18" customHeight="1" thickBot="1" x14ac:dyDescent="0.3">
      <c r="A17" s="117" t="s">
        <v>34</v>
      </c>
      <c r="B17" s="118"/>
      <c r="C17" s="118"/>
      <c r="D17" s="118"/>
      <c r="E17" s="118"/>
      <c r="F17" s="118"/>
      <c r="G17" s="118"/>
      <c r="H17" s="118"/>
      <c r="I17" s="118"/>
      <c r="J17" s="118"/>
      <c r="K17" s="118"/>
      <c r="L17" s="118"/>
      <c r="M17" s="118"/>
      <c r="N17" s="118"/>
      <c r="O17" s="118"/>
      <c r="P17" s="118"/>
      <c r="Q17" s="118"/>
      <c r="R17" s="118"/>
      <c r="S17" s="118"/>
      <c r="T17" s="118"/>
      <c r="U17" s="119"/>
      <c r="V17" s="18"/>
      <c r="W17" s="21">
        <f>SUM(AG18:AQ26)</f>
        <v>0</v>
      </c>
      <c r="X17" s="21"/>
      <c r="Y17" s="21"/>
      <c r="Z17" s="21"/>
      <c r="AA17" s="21"/>
      <c r="AB17" s="21"/>
      <c r="AC17" s="21"/>
      <c r="AD17" s="21"/>
      <c r="AE17" s="21"/>
      <c r="AF17" s="21"/>
      <c r="AG17" s="114">
        <f>SUM(AG18:AS42)</f>
        <v>0</v>
      </c>
      <c r="AH17" s="115"/>
      <c r="AI17" s="115"/>
      <c r="AJ17" s="115"/>
      <c r="AK17" s="115"/>
      <c r="AL17" s="115"/>
      <c r="AM17" s="115"/>
      <c r="AN17" s="115"/>
      <c r="AO17" s="115"/>
      <c r="AP17" s="115"/>
      <c r="AQ17" s="116"/>
      <c r="AR17" s="44"/>
      <c r="AS17" s="29"/>
      <c r="AT17" s="28">
        <v>1850</v>
      </c>
      <c r="AU17" s="28">
        <f>AG17*AT17</f>
        <v>0</v>
      </c>
      <c r="AW17" s="28"/>
      <c r="AX17" s="28"/>
      <c r="AY17" s="28"/>
      <c r="AZ17" s="39"/>
      <c r="BA17" s="28"/>
    </row>
    <row r="18" spans="1:53" ht="10.5" customHeight="1" x14ac:dyDescent="0.25">
      <c r="A18" s="105">
        <v>1</v>
      </c>
      <c r="B18" s="105"/>
      <c r="C18" s="105"/>
      <c r="D18" s="105"/>
      <c r="E18" s="105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3"/>
      <c r="U18" s="27"/>
      <c r="V18" s="68"/>
      <c r="W18" s="69"/>
      <c r="X18" s="69"/>
      <c r="Y18" s="69"/>
      <c r="Z18" s="69"/>
      <c r="AA18" s="69"/>
      <c r="AB18" s="69"/>
      <c r="AC18" s="69"/>
      <c r="AD18" s="69"/>
      <c r="AE18" s="70"/>
      <c r="AF18" s="19"/>
      <c r="AG18" s="65">
        <f t="shared" ref="AG18:AG41" si="0">IF($A$8="x",U18*V18*1180/1000000,IF($A$9="x",U18*V18*1200/1000000,IF($A$10="x",U18*V18*1080/1000000,IF($A$11="x",U18*V18*240/1000000,IF($A$12="x",U18*V18*520/1000000,IF($L$8="x",U18*V18*1150/1000000,IF($L$9="x",U18*V18*1190/1000000,IF($L$10="x",U18*V18*1040/1000000,IF($L$11="x",U18*V18*530/1000000,IF($W$8="x",U18*V18*1220/1000000,IF($W$9="x",U18*V18*1160/1000000,IF($W$10="x",U18*V18*550/1000000,IF($W$11="x",U18*V18*320/1000000,IF($AI$8="x",U18*V18*1210/1000000,IF($AI$9="x",U18*V18*1140/1000000,IF($AI$10="x",U18*V18*345/1000000,IF($AI$11="x",U18*V18*215/1000000,"Válassz lemezt!")))))))))))))))))</f>
        <v>0</v>
      </c>
      <c r="AH18" s="66"/>
      <c r="AI18" s="66"/>
      <c r="AJ18" s="66"/>
      <c r="AK18" s="66"/>
      <c r="AL18" s="66"/>
      <c r="AM18" s="66"/>
      <c r="AN18" s="66"/>
      <c r="AO18" s="66"/>
      <c r="AP18" s="66"/>
      <c r="AQ18" s="67"/>
      <c r="AR18" s="44"/>
      <c r="AS18" s="4"/>
      <c r="AW18" s="46">
        <f>SUM(V18/1000)</f>
        <v>0</v>
      </c>
      <c r="AX18" s="33" t="s">
        <v>60</v>
      </c>
      <c r="AY18" s="36">
        <f>SUM(U18)</f>
        <v>0</v>
      </c>
      <c r="AZ18" s="40" t="s">
        <v>59</v>
      </c>
      <c r="BA18" s="28"/>
    </row>
    <row r="19" spans="1:53" ht="11.25" customHeight="1" x14ac:dyDescent="0.25">
      <c r="A19" s="105">
        <v>2</v>
      </c>
      <c r="B19" s="105"/>
      <c r="C19" s="105"/>
      <c r="D19" s="105"/>
      <c r="E19" s="105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3"/>
      <c r="U19" s="27"/>
      <c r="V19" s="68"/>
      <c r="W19" s="69"/>
      <c r="X19" s="69"/>
      <c r="Y19" s="69"/>
      <c r="Z19" s="69"/>
      <c r="AA19" s="69"/>
      <c r="AB19" s="69"/>
      <c r="AC19" s="69"/>
      <c r="AD19" s="69"/>
      <c r="AE19" s="70"/>
      <c r="AF19" s="19"/>
      <c r="AG19" s="65">
        <f t="shared" si="0"/>
        <v>0</v>
      </c>
      <c r="AH19" s="66"/>
      <c r="AI19" s="66"/>
      <c r="AJ19" s="66"/>
      <c r="AK19" s="66"/>
      <c r="AL19" s="66"/>
      <c r="AM19" s="66"/>
      <c r="AN19" s="66"/>
      <c r="AO19" s="66"/>
      <c r="AP19" s="66"/>
      <c r="AQ19" s="67"/>
      <c r="AR19" s="44"/>
      <c r="AS19" s="4"/>
      <c r="AW19" s="46">
        <f t="shared" ref="AW19:AW41" si="1">SUM(V19/1000)</f>
        <v>0</v>
      </c>
      <c r="AX19" s="33" t="s">
        <v>60</v>
      </c>
      <c r="AY19" s="36">
        <f t="shared" ref="AY19:AY41" si="2">SUM(U19)</f>
        <v>0</v>
      </c>
      <c r="AZ19" s="40" t="s">
        <v>59</v>
      </c>
      <c r="BA19" s="28"/>
    </row>
    <row r="20" spans="1:53" ht="11.25" customHeight="1" x14ac:dyDescent="0.25">
      <c r="A20" s="105">
        <v>3</v>
      </c>
      <c r="B20" s="105"/>
      <c r="C20" s="105"/>
      <c r="D20" s="105"/>
      <c r="E20" s="105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3"/>
      <c r="U20" s="27"/>
      <c r="V20" s="68"/>
      <c r="W20" s="69"/>
      <c r="X20" s="69"/>
      <c r="Y20" s="69"/>
      <c r="Z20" s="69"/>
      <c r="AA20" s="69"/>
      <c r="AB20" s="69"/>
      <c r="AC20" s="69"/>
      <c r="AD20" s="69"/>
      <c r="AE20" s="70"/>
      <c r="AF20" s="19"/>
      <c r="AG20" s="65">
        <f t="shared" si="0"/>
        <v>0</v>
      </c>
      <c r="AH20" s="66"/>
      <c r="AI20" s="66"/>
      <c r="AJ20" s="66"/>
      <c r="AK20" s="66"/>
      <c r="AL20" s="66"/>
      <c r="AM20" s="66"/>
      <c r="AN20" s="66"/>
      <c r="AO20" s="66"/>
      <c r="AP20" s="66"/>
      <c r="AQ20" s="67"/>
      <c r="AR20" s="44"/>
      <c r="AS20" s="29"/>
      <c r="AT20" s="32" t="s">
        <v>63</v>
      </c>
      <c r="AU20" s="31"/>
      <c r="AW20" s="46">
        <f t="shared" si="1"/>
        <v>0</v>
      </c>
      <c r="AX20" s="33" t="s">
        <v>60</v>
      </c>
      <c r="AY20" s="36">
        <f t="shared" si="2"/>
        <v>0</v>
      </c>
      <c r="AZ20" s="32" t="s">
        <v>59</v>
      </c>
      <c r="BA20" s="28"/>
    </row>
    <row r="21" spans="1:53" ht="11.25" customHeight="1" x14ac:dyDescent="0.25">
      <c r="A21" s="105">
        <v>4</v>
      </c>
      <c r="B21" s="105"/>
      <c r="C21" s="105"/>
      <c r="D21" s="105"/>
      <c r="E21" s="105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3"/>
      <c r="U21" s="27"/>
      <c r="V21" s="68"/>
      <c r="W21" s="69"/>
      <c r="X21" s="69"/>
      <c r="Y21" s="69"/>
      <c r="Z21" s="69"/>
      <c r="AA21" s="69"/>
      <c r="AB21" s="69"/>
      <c r="AC21" s="69"/>
      <c r="AD21" s="69"/>
      <c r="AE21" s="70"/>
      <c r="AF21" s="19"/>
      <c r="AG21" s="65">
        <f t="shared" si="0"/>
        <v>0</v>
      </c>
      <c r="AH21" s="66"/>
      <c r="AI21" s="66"/>
      <c r="AJ21" s="66"/>
      <c r="AK21" s="66"/>
      <c r="AL21" s="66"/>
      <c r="AM21" s="66"/>
      <c r="AN21" s="66"/>
      <c r="AO21" s="66"/>
      <c r="AP21" s="66"/>
      <c r="AQ21" s="67"/>
      <c r="AR21" s="44"/>
      <c r="AS21" s="29"/>
      <c r="AT21" s="28" t="s">
        <v>43</v>
      </c>
      <c r="AU21" s="28"/>
      <c r="AW21" s="46">
        <f t="shared" si="1"/>
        <v>0</v>
      </c>
      <c r="AX21" s="33" t="s">
        <v>60</v>
      </c>
      <c r="AY21" s="36">
        <f t="shared" si="2"/>
        <v>0</v>
      </c>
      <c r="AZ21" s="32" t="s">
        <v>59</v>
      </c>
      <c r="BA21" s="28"/>
    </row>
    <row r="22" spans="1:53" ht="11.25" customHeight="1" x14ac:dyDescent="0.25">
      <c r="A22" s="105">
        <v>5</v>
      </c>
      <c r="B22" s="105"/>
      <c r="C22" s="105"/>
      <c r="D22" s="105"/>
      <c r="E22" s="105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3"/>
      <c r="U22" s="27"/>
      <c r="V22" s="68"/>
      <c r="W22" s="69"/>
      <c r="X22" s="69"/>
      <c r="Y22" s="69"/>
      <c r="Z22" s="69"/>
      <c r="AA22" s="69"/>
      <c r="AB22" s="69"/>
      <c r="AC22" s="69"/>
      <c r="AD22" s="69"/>
      <c r="AE22" s="70"/>
      <c r="AF22" s="19"/>
      <c r="AG22" s="65">
        <f t="shared" si="0"/>
        <v>0</v>
      </c>
      <c r="AH22" s="66"/>
      <c r="AI22" s="66"/>
      <c r="AJ22" s="66"/>
      <c r="AK22" s="66"/>
      <c r="AL22" s="66"/>
      <c r="AM22" s="66"/>
      <c r="AN22" s="66"/>
      <c r="AO22" s="66"/>
      <c r="AP22" s="66"/>
      <c r="AQ22" s="67"/>
      <c r="AR22" s="44"/>
      <c r="AS22" s="29"/>
      <c r="AT22" s="28" t="s">
        <v>44</v>
      </c>
      <c r="AU22" s="28"/>
      <c r="AW22" s="46">
        <f t="shared" si="1"/>
        <v>0</v>
      </c>
      <c r="AX22" s="33" t="s">
        <v>60</v>
      </c>
      <c r="AY22" s="36">
        <f t="shared" si="2"/>
        <v>0</v>
      </c>
      <c r="AZ22" s="32" t="s">
        <v>59</v>
      </c>
      <c r="BA22" s="28"/>
    </row>
    <row r="23" spans="1:53" ht="11.25" customHeight="1" x14ac:dyDescent="0.25">
      <c r="A23" s="105">
        <v>6</v>
      </c>
      <c r="B23" s="105"/>
      <c r="C23" s="105"/>
      <c r="D23" s="105"/>
      <c r="E23" s="105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3"/>
      <c r="U23" s="27"/>
      <c r="V23" s="68"/>
      <c r="W23" s="69"/>
      <c r="X23" s="69"/>
      <c r="Y23" s="69"/>
      <c r="Z23" s="69"/>
      <c r="AA23" s="69"/>
      <c r="AB23" s="69"/>
      <c r="AC23" s="69"/>
      <c r="AD23" s="69"/>
      <c r="AE23" s="70"/>
      <c r="AF23" s="19"/>
      <c r="AG23" s="65">
        <f t="shared" si="0"/>
        <v>0</v>
      </c>
      <c r="AH23" s="66"/>
      <c r="AI23" s="66"/>
      <c r="AJ23" s="66"/>
      <c r="AK23" s="66"/>
      <c r="AL23" s="66"/>
      <c r="AM23" s="66"/>
      <c r="AN23" s="66"/>
      <c r="AO23" s="66"/>
      <c r="AP23" s="66"/>
      <c r="AQ23" s="67"/>
      <c r="AR23" s="44"/>
      <c r="AS23" s="29"/>
      <c r="AT23" s="28" t="s">
        <v>48</v>
      </c>
      <c r="AU23" s="28"/>
      <c r="AW23" s="46">
        <f t="shared" si="1"/>
        <v>0</v>
      </c>
      <c r="AX23" s="33" t="s">
        <v>60</v>
      </c>
      <c r="AY23" s="36">
        <f t="shared" si="2"/>
        <v>0</v>
      </c>
      <c r="AZ23" s="32" t="s">
        <v>59</v>
      </c>
      <c r="BA23" s="28"/>
    </row>
    <row r="24" spans="1:53" ht="11.25" customHeight="1" x14ac:dyDescent="0.25">
      <c r="A24" s="105">
        <v>7</v>
      </c>
      <c r="B24" s="105"/>
      <c r="C24" s="105"/>
      <c r="D24" s="105"/>
      <c r="E24" s="105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3"/>
      <c r="U24" s="27"/>
      <c r="V24" s="68"/>
      <c r="W24" s="69"/>
      <c r="X24" s="69"/>
      <c r="Y24" s="69"/>
      <c r="Z24" s="69"/>
      <c r="AA24" s="69"/>
      <c r="AB24" s="69"/>
      <c r="AC24" s="69"/>
      <c r="AD24" s="69"/>
      <c r="AE24" s="70"/>
      <c r="AF24" s="19"/>
      <c r="AG24" s="65">
        <f t="shared" si="0"/>
        <v>0</v>
      </c>
      <c r="AH24" s="66"/>
      <c r="AI24" s="66"/>
      <c r="AJ24" s="66"/>
      <c r="AK24" s="66"/>
      <c r="AL24" s="66"/>
      <c r="AM24" s="66"/>
      <c r="AN24" s="66"/>
      <c r="AO24" s="66"/>
      <c r="AP24" s="66"/>
      <c r="AQ24" s="67"/>
      <c r="AR24" s="44"/>
      <c r="AS24" s="29"/>
      <c r="AT24" s="28" t="s">
        <v>49</v>
      </c>
      <c r="AU24" s="28"/>
      <c r="AW24" s="46">
        <f t="shared" si="1"/>
        <v>0</v>
      </c>
      <c r="AX24" s="33" t="s">
        <v>60</v>
      </c>
      <c r="AY24" s="36">
        <f t="shared" si="2"/>
        <v>0</v>
      </c>
      <c r="AZ24" s="32" t="s">
        <v>59</v>
      </c>
      <c r="BA24" s="28"/>
    </row>
    <row r="25" spans="1:53" ht="11.25" customHeight="1" x14ac:dyDescent="0.25">
      <c r="A25" s="105">
        <v>8</v>
      </c>
      <c r="B25" s="105"/>
      <c r="C25" s="105"/>
      <c r="D25" s="105"/>
      <c r="E25" s="105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3"/>
      <c r="U25" s="27"/>
      <c r="V25" s="68"/>
      <c r="W25" s="69"/>
      <c r="X25" s="69"/>
      <c r="Y25" s="69"/>
      <c r="Z25" s="69"/>
      <c r="AA25" s="69"/>
      <c r="AB25" s="69"/>
      <c r="AC25" s="69"/>
      <c r="AD25" s="69"/>
      <c r="AE25" s="70"/>
      <c r="AF25" s="19"/>
      <c r="AG25" s="65">
        <f t="shared" si="0"/>
        <v>0</v>
      </c>
      <c r="AH25" s="66"/>
      <c r="AI25" s="66"/>
      <c r="AJ25" s="66"/>
      <c r="AK25" s="66"/>
      <c r="AL25" s="66"/>
      <c r="AM25" s="66"/>
      <c r="AN25" s="66"/>
      <c r="AO25" s="66"/>
      <c r="AP25" s="66"/>
      <c r="AQ25" s="67"/>
      <c r="AR25" s="44"/>
      <c r="AS25" s="29"/>
      <c r="AT25" s="28" t="s">
        <v>50</v>
      </c>
      <c r="AU25" s="28"/>
      <c r="AW25" s="46">
        <f t="shared" si="1"/>
        <v>0</v>
      </c>
      <c r="AX25" s="33" t="s">
        <v>60</v>
      </c>
      <c r="AY25" s="36">
        <f t="shared" si="2"/>
        <v>0</v>
      </c>
      <c r="AZ25" s="32" t="s">
        <v>59</v>
      </c>
      <c r="BA25" s="28"/>
    </row>
    <row r="26" spans="1:53" ht="11.25" customHeight="1" x14ac:dyDescent="0.25">
      <c r="A26" s="105">
        <v>9</v>
      </c>
      <c r="B26" s="105"/>
      <c r="C26" s="105"/>
      <c r="D26" s="105"/>
      <c r="E26" s="105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3"/>
      <c r="U26" s="27"/>
      <c r="V26" s="68"/>
      <c r="W26" s="69"/>
      <c r="X26" s="69"/>
      <c r="Y26" s="69"/>
      <c r="Z26" s="69"/>
      <c r="AA26" s="69"/>
      <c r="AB26" s="69"/>
      <c r="AC26" s="69"/>
      <c r="AD26" s="69"/>
      <c r="AE26" s="70"/>
      <c r="AF26" s="19"/>
      <c r="AG26" s="65">
        <f t="shared" si="0"/>
        <v>0</v>
      </c>
      <c r="AH26" s="66"/>
      <c r="AI26" s="66"/>
      <c r="AJ26" s="66"/>
      <c r="AK26" s="66"/>
      <c r="AL26" s="66"/>
      <c r="AM26" s="66"/>
      <c r="AN26" s="66"/>
      <c r="AO26" s="66"/>
      <c r="AP26" s="66"/>
      <c r="AQ26" s="67"/>
      <c r="AR26" s="44"/>
      <c r="AS26" s="29"/>
      <c r="AT26" s="28" t="s">
        <v>45</v>
      </c>
      <c r="AU26" s="28"/>
      <c r="AW26" s="46">
        <f t="shared" si="1"/>
        <v>0</v>
      </c>
      <c r="AX26" s="33" t="s">
        <v>60</v>
      </c>
      <c r="AY26" s="36">
        <f t="shared" si="2"/>
        <v>0</v>
      </c>
      <c r="AZ26" s="32" t="s">
        <v>59</v>
      </c>
      <c r="BA26" s="28"/>
    </row>
    <row r="27" spans="1:53" ht="11.25" customHeight="1" x14ac:dyDescent="0.25">
      <c r="A27" s="105">
        <v>10</v>
      </c>
      <c r="B27" s="105"/>
      <c r="C27" s="105"/>
      <c r="D27" s="105"/>
      <c r="E27" s="105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3"/>
      <c r="U27" s="27"/>
      <c r="V27" s="68"/>
      <c r="W27" s="69"/>
      <c r="X27" s="69"/>
      <c r="Y27" s="69"/>
      <c r="Z27" s="69"/>
      <c r="AA27" s="69"/>
      <c r="AB27" s="69"/>
      <c r="AC27" s="69"/>
      <c r="AD27" s="69"/>
      <c r="AE27" s="70"/>
      <c r="AF27" s="19"/>
      <c r="AG27" s="65">
        <f t="shared" si="0"/>
        <v>0</v>
      </c>
      <c r="AH27" s="66"/>
      <c r="AI27" s="66"/>
      <c r="AJ27" s="66"/>
      <c r="AK27" s="66"/>
      <c r="AL27" s="66"/>
      <c r="AM27" s="66"/>
      <c r="AN27" s="66"/>
      <c r="AO27" s="66"/>
      <c r="AP27" s="66"/>
      <c r="AQ27" s="67"/>
      <c r="AR27" s="44"/>
      <c r="AS27" s="29"/>
      <c r="AT27" s="28" t="s">
        <v>46</v>
      </c>
      <c r="AU27" s="31">
        <f>AG17*8</f>
        <v>0</v>
      </c>
      <c r="AW27" s="46">
        <f t="shared" si="1"/>
        <v>0</v>
      </c>
      <c r="AX27" s="33" t="s">
        <v>60</v>
      </c>
      <c r="AY27" s="36">
        <f t="shared" si="2"/>
        <v>0</v>
      </c>
      <c r="AZ27" s="32" t="s">
        <v>59</v>
      </c>
      <c r="BA27" s="28"/>
    </row>
    <row r="28" spans="1:53" ht="11.25" customHeight="1" x14ac:dyDescent="0.25">
      <c r="A28" s="105">
        <v>11</v>
      </c>
      <c r="B28" s="105"/>
      <c r="C28" s="105"/>
      <c r="D28" s="105"/>
      <c r="E28" s="105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3"/>
      <c r="U28" s="27"/>
      <c r="V28" s="68"/>
      <c r="W28" s="69"/>
      <c r="X28" s="69"/>
      <c r="Y28" s="69"/>
      <c r="Z28" s="69"/>
      <c r="AA28" s="69"/>
      <c r="AB28" s="69"/>
      <c r="AC28" s="69"/>
      <c r="AD28" s="69"/>
      <c r="AE28" s="70"/>
      <c r="AF28" s="19"/>
      <c r="AG28" s="65">
        <f t="shared" si="0"/>
        <v>0</v>
      </c>
      <c r="AH28" s="66"/>
      <c r="AI28" s="66"/>
      <c r="AJ28" s="66"/>
      <c r="AK28" s="66"/>
      <c r="AL28" s="66"/>
      <c r="AM28" s="66"/>
      <c r="AN28" s="66"/>
      <c r="AO28" s="66"/>
      <c r="AP28" s="66"/>
      <c r="AQ28" s="67"/>
      <c r="AR28" s="44"/>
      <c r="AS28" s="29"/>
      <c r="AT28" s="28" t="s">
        <v>47</v>
      </c>
      <c r="AU28" s="31">
        <f>AG17*2</f>
        <v>0</v>
      </c>
      <c r="AW28" s="46">
        <f t="shared" si="1"/>
        <v>0</v>
      </c>
      <c r="AX28" s="33" t="s">
        <v>60</v>
      </c>
      <c r="AY28" s="36">
        <f t="shared" si="2"/>
        <v>0</v>
      </c>
      <c r="AZ28" s="32" t="s">
        <v>59</v>
      </c>
      <c r="BA28" s="28"/>
    </row>
    <row r="29" spans="1:53" ht="11.25" customHeight="1" x14ac:dyDescent="0.25">
      <c r="A29" s="105">
        <v>12</v>
      </c>
      <c r="B29" s="105"/>
      <c r="C29" s="105"/>
      <c r="D29" s="105"/>
      <c r="E29" s="105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3"/>
      <c r="U29" s="27"/>
      <c r="V29" s="68"/>
      <c r="W29" s="69"/>
      <c r="X29" s="69"/>
      <c r="Y29" s="69"/>
      <c r="Z29" s="69"/>
      <c r="AA29" s="69"/>
      <c r="AB29" s="69"/>
      <c r="AC29" s="69"/>
      <c r="AD29" s="69"/>
      <c r="AE29" s="70"/>
      <c r="AF29" s="19"/>
      <c r="AG29" s="65">
        <f t="shared" si="0"/>
        <v>0</v>
      </c>
      <c r="AH29" s="66"/>
      <c r="AI29" s="66"/>
      <c r="AJ29" s="66"/>
      <c r="AK29" s="66"/>
      <c r="AL29" s="66"/>
      <c r="AM29" s="66"/>
      <c r="AN29" s="66"/>
      <c r="AO29" s="66"/>
      <c r="AP29" s="66"/>
      <c r="AQ29" s="67"/>
      <c r="AR29" s="44"/>
      <c r="AS29" s="29"/>
      <c r="AT29" s="41" t="s">
        <v>67</v>
      </c>
      <c r="AU29" s="45">
        <f>AU20*4</f>
        <v>0</v>
      </c>
      <c r="AW29" s="46">
        <f t="shared" si="1"/>
        <v>0</v>
      </c>
      <c r="AX29" s="33" t="s">
        <v>60</v>
      </c>
      <c r="AY29" s="36">
        <f t="shared" si="2"/>
        <v>0</v>
      </c>
      <c r="AZ29" s="32" t="s">
        <v>59</v>
      </c>
      <c r="BA29" s="28"/>
    </row>
    <row r="30" spans="1:53" ht="11.25" customHeight="1" x14ac:dyDescent="0.25">
      <c r="A30" s="105">
        <v>13</v>
      </c>
      <c r="B30" s="105"/>
      <c r="C30" s="105"/>
      <c r="D30" s="105"/>
      <c r="E30" s="105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3"/>
      <c r="U30" s="27"/>
      <c r="V30" s="68"/>
      <c r="W30" s="69"/>
      <c r="X30" s="69"/>
      <c r="Y30" s="69"/>
      <c r="Z30" s="69"/>
      <c r="AA30" s="69"/>
      <c r="AB30" s="69"/>
      <c r="AC30" s="69"/>
      <c r="AD30" s="69"/>
      <c r="AE30" s="70"/>
      <c r="AF30" s="19"/>
      <c r="AG30" s="65">
        <f t="shared" si="0"/>
        <v>0</v>
      </c>
      <c r="AH30" s="66"/>
      <c r="AI30" s="66"/>
      <c r="AJ30" s="66"/>
      <c r="AK30" s="66"/>
      <c r="AL30" s="66"/>
      <c r="AM30" s="66"/>
      <c r="AN30" s="66"/>
      <c r="AO30" s="66"/>
      <c r="AP30" s="66"/>
      <c r="AQ30" s="67"/>
      <c r="AR30" s="44"/>
      <c r="AS30" s="29"/>
      <c r="AT30" s="32" t="s">
        <v>68</v>
      </c>
      <c r="AU30" s="28"/>
      <c r="AW30" s="46">
        <f t="shared" si="1"/>
        <v>0</v>
      </c>
      <c r="AX30" s="33" t="s">
        <v>60</v>
      </c>
      <c r="AY30" s="36">
        <f t="shared" si="2"/>
        <v>0</v>
      </c>
      <c r="AZ30" s="32" t="s">
        <v>59</v>
      </c>
      <c r="BA30" s="28"/>
    </row>
    <row r="31" spans="1:53" ht="11.25" customHeight="1" x14ac:dyDescent="0.25">
      <c r="A31" s="105">
        <v>14</v>
      </c>
      <c r="B31" s="105"/>
      <c r="C31" s="105"/>
      <c r="D31" s="105"/>
      <c r="E31" s="105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3"/>
      <c r="U31" s="27"/>
      <c r="V31" s="68"/>
      <c r="W31" s="69"/>
      <c r="X31" s="69"/>
      <c r="Y31" s="69"/>
      <c r="Z31" s="69"/>
      <c r="AA31" s="69"/>
      <c r="AB31" s="69"/>
      <c r="AC31" s="69"/>
      <c r="AD31" s="69"/>
      <c r="AE31" s="70"/>
      <c r="AF31" s="19"/>
      <c r="AG31" s="65">
        <f t="shared" si="0"/>
        <v>0</v>
      </c>
      <c r="AH31" s="66"/>
      <c r="AI31" s="66"/>
      <c r="AJ31" s="66"/>
      <c r="AK31" s="66"/>
      <c r="AL31" s="66"/>
      <c r="AM31" s="66"/>
      <c r="AN31" s="66"/>
      <c r="AO31" s="66"/>
      <c r="AP31" s="66"/>
      <c r="AQ31" s="67"/>
      <c r="AR31" s="44"/>
      <c r="AS31" s="29"/>
      <c r="AT31" s="32" t="s">
        <v>69</v>
      </c>
      <c r="AU31" s="31">
        <f>AG17*5</f>
        <v>0</v>
      </c>
      <c r="AW31" s="46">
        <f t="shared" si="1"/>
        <v>0</v>
      </c>
      <c r="AX31" s="33" t="s">
        <v>60</v>
      </c>
      <c r="AY31" s="36">
        <f t="shared" si="2"/>
        <v>0</v>
      </c>
      <c r="AZ31" s="32" t="s">
        <v>59</v>
      </c>
      <c r="BA31" s="28"/>
    </row>
    <row r="32" spans="1:53" ht="11.25" customHeight="1" x14ac:dyDescent="0.25">
      <c r="A32" s="105">
        <v>15</v>
      </c>
      <c r="B32" s="105"/>
      <c r="C32" s="105"/>
      <c r="D32" s="105"/>
      <c r="E32" s="105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3"/>
      <c r="U32" s="27"/>
      <c r="V32" s="68"/>
      <c r="W32" s="69"/>
      <c r="X32" s="69"/>
      <c r="Y32" s="69"/>
      <c r="Z32" s="69"/>
      <c r="AA32" s="69"/>
      <c r="AB32" s="69"/>
      <c r="AC32" s="69"/>
      <c r="AD32" s="69"/>
      <c r="AE32" s="70"/>
      <c r="AF32" s="19"/>
      <c r="AG32" s="65">
        <f t="shared" si="0"/>
        <v>0</v>
      </c>
      <c r="AH32" s="66"/>
      <c r="AI32" s="66"/>
      <c r="AJ32" s="66"/>
      <c r="AK32" s="66"/>
      <c r="AL32" s="66"/>
      <c r="AM32" s="66"/>
      <c r="AN32" s="66"/>
      <c r="AO32" s="66"/>
      <c r="AP32" s="66"/>
      <c r="AQ32" s="67"/>
      <c r="AR32" s="44"/>
      <c r="AS32" s="29"/>
      <c r="AT32" s="28"/>
      <c r="AU32" s="28"/>
      <c r="AW32" s="46">
        <f t="shared" si="1"/>
        <v>0</v>
      </c>
      <c r="AX32" s="33" t="s">
        <v>60</v>
      </c>
      <c r="AY32" s="36">
        <f t="shared" si="2"/>
        <v>0</v>
      </c>
      <c r="AZ32" s="32" t="s">
        <v>59</v>
      </c>
      <c r="BA32" s="28"/>
    </row>
    <row r="33" spans="1:53" ht="11.25" customHeight="1" x14ac:dyDescent="0.25">
      <c r="A33" s="105">
        <v>16</v>
      </c>
      <c r="B33" s="105"/>
      <c r="C33" s="105"/>
      <c r="D33" s="105"/>
      <c r="E33" s="105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3"/>
      <c r="U33" s="27"/>
      <c r="V33" s="68"/>
      <c r="W33" s="69"/>
      <c r="X33" s="69"/>
      <c r="Y33" s="69"/>
      <c r="Z33" s="69"/>
      <c r="AA33" s="69"/>
      <c r="AB33" s="69"/>
      <c r="AC33" s="69"/>
      <c r="AD33" s="69"/>
      <c r="AE33" s="70"/>
      <c r="AF33" s="19"/>
      <c r="AG33" s="65">
        <f t="shared" si="0"/>
        <v>0</v>
      </c>
      <c r="AH33" s="66"/>
      <c r="AI33" s="66"/>
      <c r="AJ33" s="66"/>
      <c r="AK33" s="66"/>
      <c r="AL33" s="66"/>
      <c r="AM33" s="66"/>
      <c r="AN33" s="66"/>
      <c r="AO33" s="66"/>
      <c r="AP33" s="66"/>
      <c r="AQ33" s="67"/>
      <c r="AR33" s="44"/>
      <c r="AS33" s="29"/>
      <c r="AT33" s="28" t="s">
        <v>51</v>
      </c>
      <c r="AU33" s="28"/>
      <c r="AW33" s="46">
        <f t="shared" si="1"/>
        <v>0</v>
      </c>
      <c r="AX33" s="33" t="s">
        <v>60</v>
      </c>
      <c r="AY33" s="36">
        <f t="shared" si="2"/>
        <v>0</v>
      </c>
      <c r="AZ33" s="32" t="s">
        <v>59</v>
      </c>
      <c r="BA33" s="28"/>
    </row>
    <row r="34" spans="1:53" ht="11.25" customHeight="1" x14ac:dyDescent="0.25">
      <c r="A34" s="105">
        <v>17</v>
      </c>
      <c r="B34" s="105"/>
      <c r="C34" s="105"/>
      <c r="D34" s="105"/>
      <c r="E34" s="105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3"/>
      <c r="U34" s="27"/>
      <c r="V34" s="68"/>
      <c r="W34" s="69"/>
      <c r="X34" s="69"/>
      <c r="Y34" s="69"/>
      <c r="Z34" s="69"/>
      <c r="AA34" s="69"/>
      <c r="AB34" s="69"/>
      <c r="AC34" s="69"/>
      <c r="AD34" s="69"/>
      <c r="AE34" s="70"/>
      <c r="AF34" s="19"/>
      <c r="AG34" s="65">
        <f t="shared" si="0"/>
        <v>0</v>
      </c>
      <c r="AH34" s="66"/>
      <c r="AI34" s="66"/>
      <c r="AJ34" s="66"/>
      <c r="AK34" s="66"/>
      <c r="AL34" s="66"/>
      <c r="AM34" s="66"/>
      <c r="AN34" s="66"/>
      <c r="AO34" s="66"/>
      <c r="AP34" s="66"/>
      <c r="AQ34" s="67"/>
      <c r="AR34" s="44"/>
      <c r="AS34" s="29"/>
      <c r="AT34" s="28" t="s">
        <v>52</v>
      </c>
      <c r="AU34" s="28"/>
      <c r="AW34" s="46">
        <f t="shared" si="1"/>
        <v>0</v>
      </c>
      <c r="AX34" s="33" t="s">
        <v>60</v>
      </c>
      <c r="AY34" s="36">
        <f t="shared" si="2"/>
        <v>0</v>
      </c>
      <c r="AZ34" s="32" t="s">
        <v>59</v>
      </c>
      <c r="BA34" s="28"/>
    </row>
    <row r="35" spans="1:53" ht="11.25" customHeight="1" x14ac:dyDescent="0.25">
      <c r="A35" s="105">
        <v>18</v>
      </c>
      <c r="B35" s="105"/>
      <c r="C35" s="105"/>
      <c r="D35" s="105"/>
      <c r="E35" s="105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3"/>
      <c r="U35" s="27"/>
      <c r="V35" s="68"/>
      <c r="W35" s="69"/>
      <c r="X35" s="69"/>
      <c r="Y35" s="69"/>
      <c r="Z35" s="69"/>
      <c r="AA35" s="69"/>
      <c r="AB35" s="69"/>
      <c r="AC35" s="69"/>
      <c r="AD35" s="69"/>
      <c r="AE35" s="70"/>
      <c r="AF35" s="19"/>
      <c r="AG35" s="65">
        <f t="shared" si="0"/>
        <v>0</v>
      </c>
      <c r="AH35" s="66"/>
      <c r="AI35" s="66"/>
      <c r="AJ35" s="66"/>
      <c r="AK35" s="66"/>
      <c r="AL35" s="66"/>
      <c r="AM35" s="66"/>
      <c r="AN35" s="66"/>
      <c r="AO35" s="66"/>
      <c r="AP35" s="66"/>
      <c r="AQ35" s="67"/>
      <c r="AR35" s="44"/>
      <c r="AS35" s="29"/>
      <c r="AT35" s="28" t="s">
        <v>53</v>
      </c>
      <c r="AU35" s="28"/>
      <c r="AW35" s="46">
        <f t="shared" si="1"/>
        <v>0</v>
      </c>
      <c r="AX35" s="33" t="s">
        <v>60</v>
      </c>
      <c r="AY35" s="36">
        <f t="shared" si="2"/>
        <v>0</v>
      </c>
      <c r="AZ35" s="32" t="s">
        <v>59</v>
      </c>
      <c r="BA35" s="28"/>
    </row>
    <row r="36" spans="1:53" ht="11.25" customHeight="1" x14ac:dyDescent="0.25">
      <c r="A36" s="105">
        <v>19</v>
      </c>
      <c r="B36" s="105"/>
      <c r="C36" s="105"/>
      <c r="D36" s="105"/>
      <c r="E36" s="105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3"/>
      <c r="U36" s="27"/>
      <c r="V36" s="68"/>
      <c r="W36" s="69"/>
      <c r="X36" s="69"/>
      <c r="Y36" s="69"/>
      <c r="Z36" s="69"/>
      <c r="AA36" s="69"/>
      <c r="AB36" s="69"/>
      <c r="AC36" s="69"/>
      <c r="AD36" s="69"/>
      <c r="AE36" s="70"/>
      <c r="AF36" s="19"/>
      <c r="AG36" s="65">
        <f t="shared" si="0"/>
        <v>0</v>
      </c>
      <c r="AH36" s="66"/>
      <c r="AI36" s="66"/>
      <c r="AJ36" s="66"/>
      <c r="AK36" s="66"/>
      <c r="AL36" s="66"/>
      <c r="AM36" s="66"/>
      <c r="AN36" s="66"/>
      <c r="AO36" s="66"/>
      <c r="AP36" s="66"/>
      <c r="AQ36" s="67"/>
      <c r="AR36" s="44"/>
      <c r="AS36" s="29"/>
      <c r="AT36" s="28" t="s">
        <v>54</v>
      </c>
      <c r="AU36" s="28"/>
      <c r="AW36" s="46">
        <f t="shared" si="1"/>
        <v>0</v>
      </c>
      <c r="AX36" s="33" t="s">
        <v>60</v>
      </c>
      <c r="AY36" s="36">
        <f t="shared" si="2"/>
        <v>0</v>
      </c>
      <c r="AZ36" s="32" t="s">
        <v>59</v>
      </c>
      <c r="BA36" s="28"/>
    </row>
    <row r="37" spans="1:53" ht="11.25" customHeight="1" x14ac:dyDescent="0.25">
      <c r="A37" s="105">
        <v>20</v>
      </c>
      <c r="B37" s="105"/>
      <c r="C37" s="105"/>
      <c r="D37" s="105"/>
      <c r="E37" s="105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3"/>
      <c r="U37" s="27"/>
      <c r="V37" s="68"/>
      <c r="W37" s="69"/>
      <c r="X37" s="69"/>
      <c r="Y37" s="69"/>
      <c r="Z37" s="69"/>
      <c r="AA37" s="69"/>
      <c r="AB37" s="69"/>
      <c r="AC37" s="69"/>
      <c r="AD37" s="69"/>
      <c r="AE37" s="70"/>
      <c r="AF37" s="19"/>
      <c r="AG37" s="65">
        <f t="shared" si="0"/>
        <v>0</v>
      </c>
      <c r="AH37" s="66"/>
      <c r="AI37" s="66"/>
      <c r="AJ37" s="66"/>
      <c r="AK37" s="66"/>
      <c r="AL37" s="66"/>
      <c r="AM37" s="66"/>
      <c r="AN37" s="66"/>
      <c r="AO37" s="66"/>
      <c r="AP37" s="66"/>
      <c r="AQ37" s="67"/>
      <c r="AR37" s="44"/>
      <c r="AS37" s="4"/>
      <c r="AT37" s="28" t="s">
        <v>55</v>
      </c>
      <c r="AW37" s="46">
        <f t="shared" si="1"/>
        <v>0</v>
      </c>
      <c r="AX37" s="33" t="s">
        <v>60</v>
      </c>
      <c r="AY37" s="36">
        <f t="shared" si="2"/>
        <v>0</v>
      </c>
      <c r="AZ37" s="32" t="s">
        <v>59</v>
      </c>
      <c r="BA37" s="28"/>
    </row>
    <row r="38" spans="1:53" ht="11.25" customHeight="1" x14ac:dyDescent="0.25">
      <c r="A38" s="105">
        <v>21</v>
      </c>
      <c r="B38" s="105"/>
      <c r="C38" s="105"/>
      <c r="D38" s="105"/>
      <c r="E38" s="105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3"/>
      <c r="U38" s="27"/>
      <c r="V38" s="68"/>
      <c r="W38" s="69"/>
      <c r="X38" s="69"/>
      <c r="Y38" s="69"/>
      <c r="Z38" s="69"/>
      <c r="AA38" s="69"/>
      <c r="AB38" s="69"/>
      <c r="AC38" s="69"/>
      <c r="AD38" s="69"/>
      <c r="AE38" s="70"/>
      <c r="AF38" s="19"/>
      <c r="AG38" s="65">
        <f t="shared" si="0"/>
        <v>0</v>
      </c>
      <c r="AH38" s="66"/>
      <c r="AI38" s="66"/>
      <c r="AJ38" s="66"/>
      <c r="AK38" s="66"/>
      <c r="AL38" s="66"/>
      <c r="AM38" s="66"/>
      <c r="AN38" s="66"/>
      <c r="AO38" s="66"/>
      <c r="AP38" s="66"/>
      <c r="AQ38" s="67"/>
      <c r="AR38" s="44"/>
      <c r="AS38" s="4"/>
      <c r="AT38" s="28" t="s">
        <v>56</v>
      </c>
      <c r="AW38" s="46">
        <f t="shared" si="1"/>
        <v>0</v>
      </c>
      <c r="AX38" s="33" t="s">
        <v>60</v>
      </c>
      <c r="AY38" s="36">
        <f t="shared" si="2"/>
        <v>0</v>
      </c>
      <c r="AZ38" s="32" t="s">
        <v>59</v>
      </c>
      <c r="BA38" s="28"/>
    </row>
    <row r="39" spans="1:53" ht="11.25" customHeight="1" x14ac:dyDescent="0.25">
      <c r="A39" s="105">
        <v>22</v>
      </c>
      <c r="B39" s="105"/>
      <c r="C39" s="105"/>
      <c r="D39" s="105"/>
      <c r="E39" s="105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3"/>
      <c r="U39" s="27"/>
      <c r="V39" s="68"/>
      <c r="W39" s="69"/>
      <c r="X39" s="69"/>
      <c r="Y39" s="69"/>
      <c r="Z39" s="69"/>
      <c r="AA39" s="69"/>
      <c r="AB39" s="69"/>
      <c r="AC39" s="69"/>
      <c r="AD39" s="69"/>
      <c r="AE39" s="70"/>
      <c r="AF39" s="19"/>
      <c r="AG39" s="65">
        <f t="shared" si="0"/>
        <v>0</v>
      </c>
      <c r="AH39" s="66"/>
      <c r="AI39" s="66"/>
      <c r="AJ39" s="66"/>
      <c r="AK39" s="66"/>
      <c r="AL39" s="66"/>
      <c r="AM39" s="66"/>
      <c r="AN39" s="66"/>
      <c r="AO39" s="66"/>
      <c r="AP39" s="66"/>
      <c r="AQ39" s="67"/>
      <c r="AR39" s="44"/>
      <c r="AS39" s="4"/>
      <c r="AT39" s="28" t="s">
        <v>57</v>
      </c>
      <c r="AW39" s="46">
        <f t="shared" si="1"/>
        <v>0</v>
      </c>
      <c r="AX39" s="33" t="s">
        <v>60</v>
      </c>
      <c r="AY39" s="36">
        <f t="shared" si="2"/>
        <v>0</v>
      </c>
      <c r="AZ39" s="32" t="s">
        <v>59</v>
      </c>
      <c r="BA39" s="28"/>
    </row>
    <row r="40" spans="1:53" ht="11.25" customHeight="1" x14ac:dyDescent="0.25">
      <c r="A40" s="105">
        <v>23</v>
      </c>
      <c r="B40" s="105"/>
      <c r="C40" s="105"/>
      <c r="D40" s="105"/>
      <c r="E40" s="105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3"/>
      <c r="U40" s="27"/>
      <c r="V40" s="68"/>
      <c r="W40" s="69"/>
      <c r="X40" s="69"/>
      <c r="Y40" s="69"/>
      <c r="Z40" s="69"/>
      <c r="AA40" s="69"/>
      <c r="AB40" s="69"/>
      <c r="AC40" s="69"/>
      <c r="AD40" s="69"/>
      <c r="AE40" s="70"/>
      <c r="AF40" s="19"/>
      <c r="AG40" s="65">
        <f t="shared" si="0"/>
        <v>0</v>
      </c>
      <c r="AH40" s="66"/>
      <c r="AI40" s="66"/>
      <c r="AJ40" s="66"/>
      <c r="AK40" s="66"/>
      <c r="AL40" s="66"/>
      <c r="AM40" s="66"/>
      <c r="AN40" s="66"/>
      <c r="AO40" s="66"/>
      <c r="AP40" s="66"/>
      <c r="AQ40" s="67"/>
      <c r="AR40" s="44"/>
      <c r="AS40" s="4"/>
      <c r="AT40" s="1" t="s">
        <v>58</v>
      </c>
      <c r="AW40" s="46">
        <f t="shared" si="1"/>
        <v>0</v>
      </c>
      <c r="AX40" s="33" t="s">
        <v>60</v>
      </c>
      <c r="AY40" s="36">
        <f t="shared" si="2"/>
        <v>0</v>
      </c>
      <c r="AZ40" s="32" t="s">
        <v>59</v>
      </c>
      <c r="BA40" s="28"/>
    </row>
    <row r="41" spans="1:53" ht="11.25" customHeight="1" x14ac:dyDescent="0.25">
      <c r="A41" s="105">
        <v>24</v>
      </c>
      <c r="B41" s="105"/>
      <c r="C41" s="105"/>
      <c r="D41" s="105"/>
      <c r="E41" s="105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3"/>
      <c r="U41" s="27"/>
      <c r="V41" s="68"/>
      <c r="W41" s="69"/>
      <c r="X41" s="69"/>
      <c r="Y41" s="69"/>
      <c r="Z41" s="69"/>
      <c r="AA41" s="69"/>
      <c r="AB41" s="69"/>
      <c r="AC41" s="69"/>
      <c r="AD41" s="69"/>
      <c r="AE41" s="70"/>
      <c r="AF41" s="19"/>
      <c r="AG41" s="65">
        <f t="shared" si="0"/>
        <v>0</v>
      </c>
      <c r="AH41" s="66"/>
      <c r="AI41" s="66"/>
      <c r="AJ41" s="66"/>
      <c r="AK41" s="66"/>
      <c r="AL41" s="66"/>
      <c r="AM41" s="66"/>
      <c r="AN41" s="66"/>
      <c r="AO41" s="66"/>
      <c r="AP41" s="66"/>
      <c r="AQ41" s="67"/>
      <c r="AR41" s="44"/>
      <c r="AS41" s="4"/>
      <c r="AW41" s="46">
        <f t="shared" si="1"/>
        <v>0</v>
      </c>
      <c r="AX41" s="33" t="s">
        <v>60</v>
      </c>
      <c r="AY41" s="36">
        <f t="shared" si="2"/>
        <v>0</v>
      </c>
      <c r="AZ41" s="32" t="s">
        <v>59</v>
      </c>
      <c r="BA41" s="28"/>
    </row>
    <row r="42" spans="1:53" x14ac:dyDescent="0.25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Y42" s="36">
        <f t="shared" ref="AY42" si="3">SUM(U42)</f>
        <v>0</v>
      </c>
      <c r="AZ42" s="32" t="s">
        <v>59</v>
      </c>
    </row>
    <row r="43" spans="1:53" x14ac:dyDescent="0.25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V43" s="41" t="s">
        <v>64</v>
      </c>
      <c r="AY43" s="36">
        <f>SUM(AU20)</f>
        <v>0</v>
      </c>
      <c r="AZ43" s="32" t="s">
        <v>59</v>
      </c>
    </row>
    <row r="44" spans="1:53" x14ac:dyDescent="0.25">
      <c r="A44" s="20"/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V44" s="41" t="s">
        <v>65</v>
      </c>
      <c r="AY44" s="36">
        <f>SUM(AU28)</f>
        <v>0</v>
      </c>
      <c r="AZ44" s="32" t="s">
        <v>59</v>
      </c>
    </row>
    <row r="45" spans="1:53" x14ac:dyDescent="0.25">
      <c r="A45" s="20"/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V45" s="41" t="s">
        <v>66</v>
      </c>
      <c r="AY45" s="36">
        <f>SUM(AU27)</f>
        <v>0</v>
      </c>
      <c r="AZ45" s="32" t="s">
        <v>59</v>
      </c>
    </row>
    <row r="46" spans="1:53" x14ac:dyDescent="0.25">
      <c r="A46" s="20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V46" s="41" t="s">
        <v>67</v>
      </c>
      <c r="AY46" s="36">
        <f>SUM(AU29)</f>
        <v>0</v>
      </c>
      <c r="AZ46" s="32" t="s">
        <v>59</v>
      </c>
    </row>
    <row r="47" spans="1:53" x14ac:dyDescent="0.25">
      <c r="A47" s="20"/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V47" s="41" t="s">
        <v>68</v>
      </c>
      <c r="AY47" s="36">
        <f>SUM(AU30)</f>
        <v>0</v>
      </c>
      <c r="AZ47" s="32" t="s">
        <v>59</v>
      </c>
    </row>
    <row r="48" spans="1:53" x14ac:dyDescent="0.25">
      <c r="A48" s="20"/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</row>
    <row r="49" spans="1:45" x14ac:dyDescent="0.25">
      <c r="A49" s="20"/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</row>
    <row r="50" spans="1:45" x14ac:dyDescent="0.25">
      <c r="A50" s="20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</row>
    <row r="51" spans="1:45" x14ac:dyDescent="0.25">
      <c r="A51" s="20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</row>
    <row r="52" spans="1:45" x14ac:dyDescent="0.25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</row>
    <row r="53" spans="1:45" x14ac:dyDescent="0.25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</row>
    <row r="54" spans="1:45" x14ac:dyDescent="0.25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</row>
    <row r="55" spans="1:45" x14ac:dyDescent="0.25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</row>
    <row r="56" spans="1:45" x14ac:dyDescent="0.25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</row>
    <row r="57" spans="1:45" x14ac:dyDescent="0.25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</row>
    <row r="58" spans="1:45" x14ac:dyDescent="0.25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</row>
    <row r="59" spans="1:45" x14ac:dyDescent="0.25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</row>
    <row r="60" spans="1:45" x14ac:dyDescent="0.25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</row>
    <row r="61" spans="1:45" x14ac:dyDescent="0.25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</row>
    <row r="62" spans="1:45" x14ac:dyDescent="0.25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</row>
    <row r="63" spans="1:45" x14ac:dyDescent="0.25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</row>
    <row r="64" spans="1:45" x14ac:dyDescent="0.25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</row>
    <row r="65" spans="1:45" x14ac:dyDescent="0.25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</row>
    <row r="66" spans="1:45" x14ac:dyDescent="0.25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</row>
    <row r="67" spans="1:45" x14ac:dyDescent="0.25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</row>
    <row r="68" spans="1:45" x14ac:dyDescent="0.25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</row>
    <row r="69" spans="1:45" x14ac:dyDescent="0.25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</row>
    <row r="70" spans="1:45" x14ac:dyDescent="0.25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</row>
    <row r="71" spans="1:45" x14ac:dyDescent="0.25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</row>
    <row r="72" spans="1:45" x14ac:dyDescent="0.25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</row>
    <row r="73" spans="1:45" x14ac:dyDescent="0.25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</row>
    <row r="74" spans="1:45" x14ac:dyDescent="0.25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</row>
    <row r="75" spans="1:45" x14ac:dyDescent="0.25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</row>
    <row r="76" spans="1:45" x14ac:dyDescent="0.25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</row>
    <row r="77" spans="1:45" x14ac:dyDescent="0.25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</row>
    <row r="78" spans="1:45" x14ac:dyDescent="0.25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</row>
    <row r="79" spans="1:45" x14ac:dyDescent="0.25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</row>
    <row r="80" spans="1:45" x14ac:dyDescent="0.25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</row>
    <row r="81" spans="1:45" x14ac:dyDescent="0.25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</row>
    <row r="82" spans="1:45" x14ac:dyDescent="0.25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</row>
    <row r="83" spans="1:45" x14ac:dyDescent="0.25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</row>
    <row r="84" spans="1:45" x14ac:dyDescent="0.25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</row>
    <row r="85" spans="1:45" x14ac:dyDescent="0.25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</row>
    <row r="86" spans="1:45" x14ac:dyDescent="0.25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</row>
    <row r="87" spans="1:45" x14ac:dyDescent="0.25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</row>
    <row r="88" spans="1:45" x14ac:dyDescent="0.25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</row>
    <row r="89" spans="1:45" x14ac:dyDescent="0.25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</row>
    <row r="90" spans="1:45" x14ac:dyDescent="0.25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</row>
    <row r="91" spans="1:45" x14ac:dyDescent="0.25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</row>
    <row r="92" spans="1:45" x14ac:dyDescent="0.25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</row>
    <row r="93" spans="1:45" x14ac:dyDescent="0.25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</row>
    <row r="94" spans="1:45" x14ac:dyDescent="0.25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</row>
    <row r="95" spans="1:45" x14ac:dyDescent="0.25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</row>
    <row r="96" spans="1:45" x14ac:dyDescent="0.25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</row>
    <row r="97" spans="1:45" x14ac:dyDescent="0.25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</row>
    <row r="98" spans="1:45" x14ac:dyDescent="0.25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</row>
    <row r="99" spans="1:45" x14ac:dyDescent="0.25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</row>
    <row r="100" spans="1:45" x14ac:dyDescent="0.25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</row>
    <row r="101" spans="1:45" x14ac:dyDescent="0.25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</row>
    <row r="102" spans="1:45" x14ac:dyDescent="0.25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</row>
    <row r="103" spans="1:45" x14ac:dyDescent="0.25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</row>
    <row r="104" spans="1:45" x14ac:dyDescent="0.25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</row>
    <row r="105" spans="1:45" x14ac:dyDescent="0.25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</row>
    <row r="106" spans="1:45" x14ac:dyDescent="0.25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</row>
    <row r="107" spans="1:45" x14ac:dyDescent="0.25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</row>
    <row r="108" spans="1:45" x14ac:dyDescent="0.25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</row>
    <row r="109" spans="1:45" x14ac:dyDescent="0.25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</row>
    <row r="110" spans="1:45" x14ac:dyDescent="0.25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</row>
    <row r="111" spans="1:45" x14ac:dyDescent="0.25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</row>
    <row r="112" spans="1:45" x14ac:dyDescent="0.25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</row>
    <row r="113" spans="1:45" x14ac:dyDescent="0.25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</row>
    <row r="114" spans="1:45" x14ac:dyDescent="0.25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</row>
    <row r="115" spans="1:45" x14ac:dyDescent="0.25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</row>
    <row r="116" spans="1:45" x14ac:dyDescent="0.25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</row>
    <row r="117" spans="1:45" x14ac:dyDescent="0.25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</row>
    <row r="118" spans="1:45" x14ac:dyDescent="0.25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</row>
    <row r="119" spans="1:45" x14ac:dyDescent="0.25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</row>
    <row r="120" spans="1:45" x14ac:dyDescent="0.25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</row>
    <row r="121" spans="1:45" x14ac:dyDescent="0.25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</row>
    <row r="122" spans="1:45" x14ac:dyDescent="0.25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</row>
    <row r="123" spans="1:45" x14ac:dyDescent="0.25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</row>
    <row r="124" spans="1:45" x14ac:dyDescent="0.25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</row>
    <row r="125" spans="1:45" x14ac:dyDescent="0.25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</row>
    <row r="126" spans="1:45" x14ac:dyDescent="0.25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</row>
    <row r="127" spans="1:45" x14ac:dyDescent="0.25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</row>
    <row r="128" spans="1:45" x14ac:dyDescent="0.25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</row>
    <row r="129" spans="1:45" x14ac:dyDescent="0.25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</row>
    <row r="130" spans="1:45" x14ac:dyDescent="0.25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</row>
    <row r="131" spans="1:45" x14ac:dyDescent="0.25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</row>
    <row r="132" spans="1:45" x14ac:dyDescent="0.25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</row>
    <row r="133" spans="1:45" x14ac:dyDescent="0.25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</row>
    <row r="134" spans="1:45" x14ac:dyDescent="0.25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</row>
    <row r="135" spans="1:45" x14ac:dyDescent="0.25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</row>
    <row r="136" spans="1:45" x14ac:dyDescent="0.25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</row>
    <row r="137" spans="1:45" x14ac:dyDescent="0.25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</row>
    <row r="138" spans="1:45" x14ac:dyDescent="0.25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</row>
    <row r="139" spans="1:45" x14ac:dyDescent="0.25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</row>
    <row r="140" spans="1:45" x14ac:dyDescent="0.25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</row>
    <row r="141" spans="1:45" x14ac:dyDescent="0.25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</row>
    <row r="142" spans="1:45" x14ac:dyDescent="0.25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</row>
    <row r="143" spans="1:45" x14ac:dyDescent="0.25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</row>
    <row r="144" spans="1:45" x14ac:dyDescent="0.25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</row>
    <row r="145" spans="1:45" x14ac:dyDescent="0.25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</row>
    <row r="146" spans="1:45" x14ac:dyDescent="0.25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</row>
    <row r="147" spans="1:45" x14ac:dyDescent="0.25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</row>
    <row r="148" spans="1:45" x14ac:dyDescent="0.25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</row>
    <row r="149" spans="1:45" x14ac:dyDescent="0.25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</row>
    <row r="150" spans="1:45" x14ac:dyDescent="0.25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</row>
    <row r="151" spans="1:45" x14ac:dyDescent="0.25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</row>
    <row r="152" spans="1:45" x14ac:dyDescent="0.25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</row>
    <row r="153" spans="1:45" x14ac:dyDescent="0.25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</row>
    <row r="154" spans="1:45" x14ac:dyDescent="0.25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</row>
    <row r="155" spans="1:45" x14ac:dyDescent="0.25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</row>
    <row r="156" spans="1:45" x14ac:dyDescent="0.25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</row>
    <row r="157" spans="1:45" x14ac:dyDescent="0.25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</row>
    <row r="158" spans="1:45" x14ac:dyDescent="0.25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</row>
    <row r="159" spans="1:45" x14ac:dyDescent="0.25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</row>
    <row r="160" spans="1:45" x14ac:dyDescent="0.25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</row>
    <row r="161" spans="1:45" x14ac:dyDescent="0.25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</row>
    <row r="162" spans="1:45" x14ac:dyDescent="0.25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</row>
    <row r="163" spans="1:45" x14ac:dyDescent="0.25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</row>
    <row r="164" spans="1:45" x14ac:dyDescent="0.25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</row>
    <row r="165" spans="1:45" x14ac:dyDescent="0.25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</row>
    <row r="166" spans="1:45" x14ac:dyDescent="0.25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</row>
    <row r="167" spans="1:45" x14ac:dyDescent="0.25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</row>
    <row r="168" spans="1:45" x14ac:dyDescent="0.25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</row>
    <row r="169" spans="1:45" x14ac:dyDescent="0.25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</row>
    <row r="170" spans="1:45" x14ac:dyDescent="0.25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</row>
    <row r="171" spans="1:45" x14ac:dyDescent="0.25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</row>
    <row r="172" spans="1:45" x14ac:dyDescent="0.25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</row>
    <row r="173" spans="1:45" x14ac:dyDescent="0.25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</row>
    <row r="174" spans="1:45" x14ac:dyDescent="0.25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</row>
    <row r="175" spans="1:45" x14ac:dyDescent="0.25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</row>
    <row r="176" spans="1:45" x14ac:dyDescent="0.25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</row>
    <row r="177" spans="1:45" x14ac:dyDescent="0.25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</row>
    <row r="178" spans="1:45" x14ac:dyDescent="0.25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</row>
    <row r="179" spans="1:45" x14ac:dyDescent="0.25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</row>
    <row r="180" spans="1:45" x14ac:dyDescent="0.25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</row>
    <row r="181" spans="1:45" x14ac:dyDescent="0.25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</row>
    <row r="182" spans="1:45" x14ac:dyDescent="0.25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</row>
    <row r="183" spans="1:45" x14ac:dyDescent="0.25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</row>
    <row r="184" spans="1:45" x14ac:dyDescent="0.25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</row>
    <row r="185" spans="1:45" x14ac:dyDescent="0.25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</row>
    <row r="186" spans="1:45" x14ac:dyDescent="0.25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</row>
    <row r="187" spans="1:45" x14ac:dyDescent="0.25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</row>
    <row r="188" spans="1:45" x14ac:dyDescent="0.25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</row>
    <row r="189" spans="1:45" x14ac:dyDescent="0.25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</row>
    <row r="190" spans="1:45" x14ac:dyDescent="0.25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</row>
    <row r="191" spans="1:45" x14ac:dyDescent="0.25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</row>
    <row r="192" spans="1:45" x14ac:dyDescent="0.25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</row>
    <row r="193" spans="1:45" x14ac:dyDescent="0.25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</row>
    <row r="194" spans="1:45" x14ac:dyDescent="0.25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</row>
    <row r="195" spans="1:45" x14ac:dyDescent="0.25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</row>
    <row r="196" spans="1:45" x14ac:dyDescent="0.25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</row>
    <row r="197" spans="1:45" x14ac:dyDescent="0.25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</row>
    <row r="198" spans="1:45" x14ac:dyDescent="0.25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</row>
    <row r="199" spans="1:45" x14ac:dyDescent="0.25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</row>
    <row r="200" spans="1:45" x14ac:dyDescent="0.25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</row>
    <row r="201" spans="1:45" x14ac:dyDescent="0.25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</row>
    <row r="202" spans="1:45" x14ac:dyDescent="0.25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</row>
    <row r="203" spans="1:45" x14ac:dyDescent="0.25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</row>
    <row r="204" spans="1:45" x14ac:dyDescent="0.25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</row>
    <row r="205" spans="1:45" x14ac:dyDescent="0.25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</row>
    <row r="206" spans="1:45" x14ac:dyDescent="0.25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</row>
    <row r="207" spans="1:45" x14ac:dyDescent="0.25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</row>
    <row r="208" spans="1:45" x14ac:dyDescent="0.25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</row>
    <row r="209" spans="1:45" x14ac:dyDescent="0.25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</row>
    <row r="210" spans="1:45" x14ac:dyDescent="0.25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</row>
    <row r="211" spans="1:45" x14ac:dyDescent="0.25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</row>
    <row r="212" spans="1:45" x14ac:dyDescent="0.25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</row>
    <row r="213" spans="1:45" x14ac:dyDescent="0.25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</row>
    <row r="214" spans="1:45" x14ac:dyDescent="0.25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</row>
    <row r="215" spans="1:45" x14ac:dyDescent="0.25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</row>
    <row r="216" spans="1:45" x14ac:dyDescent="0.25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</row>
    <row r="217" spans="1:45" x14ac:dyDescent="0.25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</row>
    <row r="218" spans="1:45" x14ac:dyDescent="0.25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</row>
    <row r="219" spans="1:45" x14ac:dyDescent="0.25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</row>
    <row r="220" spans="1:45" x14ac:dyDescent="0.25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</row>
    <row r="221" spans="1:45" x14ac:dyDescent="0.25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</row>
    <row r="222" spans="1:45" x14ac:dyDescent="0.25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</row>
    <row r="223" spans="1:45" x14ac:dyDescent="0.25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</row>
    <row r="224" spans="1:45" x14ac:dyDescent="0.25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</row>
    <row r="225" spans="1:45" x14ac:dyDescent="0.25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</row>
    <row r="226" spans="1:45" x14ac:dyDescent="0.25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</row>
    <row r="227" spans="1:45" x14ac:dyDescent="0.25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</row>
    <row r="228" spans="1:45" x14ac:dyDescent="0.25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</row>
    <row r="229" spans="1:45" x14ac:dyDescent="0.25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</row>
    <row r="230" spans="1:45" x14ac:dyDescent="0.25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</row>
    <row r="231" spans="1:45" x14ac:dyDescent="0.25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</row>
    <row r="232" spans="1:45" x14ac:dyDescent="0.25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</row>
    <row r="233" spans="1:45" x14ac:dyDescent="0.25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</row>
    <row r="234" spans="1:45" x14ac:dyDescent="0.25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</row>
    <row r="235" spans="1:45" x14ac:dyDescent="0.25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</row>
    <row r="236" spans="1:45" x14ac:dyDescent="0.25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</row>
    <row r="237" spans="1:45" x14ac:dyDescent="0.25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</row>
    <row r="238" spans="1:45" x14ac:dyDescent="0.25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</row>
    <row r="239" spans="1:45" x14ac:dyDescent="0.25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</row>
    <row r="240" spans="1:45" x14ac:dyDescent="0.25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</row>
    <row r="241" spans="1:45" x14ac:dyDescent="0.25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</row>
    <row r="242" spans="1:45" x14ac:dyDescent="0.25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</row>
    <row r="243" spans="1:45" x14ac:dyDescent="0.25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</row>
    <row r="244" spans="1:45" x14ac:dyDescent="0.25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</row>
    <row r="245" spans="1:45" x14ac:dyDescent="0.25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</row>
    <row r="246" spans="1:45" x14ac:dyDescent="0.25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</row>
    <row r="247" spans="1:45" x14ac:dyDescent="0.25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</row>
    <row r="248" spans="1:45" x14ac:dyDescent="0.25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</row>
    <row r="249" spans="1:45" x14ac:dyDescent="0.25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</row>
    <row r="250" spans="1:45" x14ac:dyDescent="0.25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</row>
    <row r="251" spans="1:45" x14ac:dyDescent="0.25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</row>
    <row r="252" spans="1:45" x14ac:dyDescent="0.25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</row>
    <row r="253" spans="1:45" x14ac:dyDescent="0.25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</row>
    <row r="254" spans="1:45" x14ac:dyDescent="0.25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</row>
    <row r="255" spans="1:45" x14ac:dyDescent="0.25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</row>
    <row r="256" spans="1:45" x14ac:dyDescent="0.25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</row>
    <row r="257" spans="1:45" x14ac:dyDescent="0.25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</row>
    <row r="258" spans="1:45" x14ac:dyDescent="0.25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</row>
    <row r="259" spans="1:45" x14ac:dyDescent="0.25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</row>
    <row r="260" spans="1:45" x14ac:dyDescent="0.25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</row>
    <row r="261" spans="1:45" x14ac:dyDescent="0.25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</row>
    <row r="262" spans="1:45" x14ac:dyDescent="0.25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</row>
    <row r="263" spans="1:45" x14ac:dyDescent="0.25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</row>
    <row r="264" spans="1:45" x14ac:dyDescent="0.25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</row>
    <row r="265" spans="1:45" x14ac:dyDescent="0.25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</row>
    <row r="266" spans="1:45" x14ac:dyDescent="0.25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</row>
    <row r="267" spans="1:45" x14ac:dyDescent="0.25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</row>
    <row r="268" spans="1:45" x14ac:dyDescent="0.25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</row>
    <row r="269" spans="1:45" x14ac:dyDescent="0.25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</row>
    <row r="270" spans="1:45" x14ac:dyDescent="0.25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</row>
    <row r="271" spans="1:45" x14ac:dyDescent="0.25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</row>
    <row r="272" spans="1:45" x14ac:dyDescent="0.25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</row>
    <row r="273" spans="1:45" x14ac:dyDescent="0.25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</row>
    <row r="274" spans="1:45" x14ac:dyDescent="0.25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</row>
    <row r="275" spans="1:45" x14ac:dyDescent="0.25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</row>
    <row r="276" spans="1:45" x14ac:dyDescent="0.25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</row>
    <row r="277" spans="1:45" x14ac:dyDescent="0.25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</row>
    <row r="278" spans="1:45" x14ac:dyDescent="0.25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</row>
    <row r="279" spans="1:45" x14ac:dyDescent="0.25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</row>
    <row r="280" spans="1:45" x14ac:dyDescent="0.25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</row>
    <row r="281" spans="1:45" x14ac:dyDescent="0.25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</row>
    <row r="282" spans="1:45" x14ac:dyDescent="0.25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</row>
    <row r="283" spans="1:45" x14ac:dyDescent="0.25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</row>
    <row r="284" spans="1:45" x14ac:dyDescent="0.25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</row>
    <row r="285" spans="1:45" x14ac:dyDescent="0.25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</row>
    <row r="286" spans="1:45" x14ac:dyDescent="0.25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</row>
    <row r="287" spans="1:45" x14ac:dyDescent="0.25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</row>
    <row r="288" spans="1:45" x14ac:dyDescent="0.25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</row>
    <row r="289" spans="1:45" x14ac:dyDescent="0.25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</row>
    <row r="290" spans="1:45" x14ac:dyDescent="0.25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</row>
    <row r="291" spans="1:45" x14ac:dyDescent="0.25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</row>
    <row r="292" spans="1:45" x14ac:dyDescent="0.25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</row>
    <row r="293" spans="1:45" x14ac:dyDescent="0.25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</row>
    <row r="294" spans="1:45" x14ac:dyDescent="0.25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</row>
    <row r="295" spans="1:45" x14ac:dyDescent="0.25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</row>
    <row r="296" spans="1:45" x14ac:dyDescent="0.25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</row>
    <row r="297" spans="1:45" x14ac:dyDescent="0.25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</row>
    <row r="298" spans="1:45" x14ac:dyDescent="0.25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</row>
    <row r="299" spans="1:45" x14ac:dyDescent="0.25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</row>
    <row r="300" spans="1:45" x14ac:dyDescent="0.25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</row>
    <row r="301" spans="1:45" x14ac:dyDescent="0.25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</row>
    <row r="302" spans="1:45" x14ac:dyDescent="0.25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</row>
    <row r="303" spans="1:45" x14ac:dyDescent="0.25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</row>
    <row r="304" spans="1:45" x14ac:dyDescent="0.25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</row>
    <row r="305" spans="1:45" x14ac:dyDescent="0.25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</row>
    <row r="306" spans="1:45" x14ac:dyDescent="0.25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</row>
    <row r="307" spans="1:45" x14ac:dyDescent="0.25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</row>
    <row r="308" spans="1:45" x14ac:dyDescent="0.25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</row>
    <row r="309" spans="1:45" x14ac:dyDescent="0.25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</row>
    <row r="310" spans="1:45" x14ac:dyDescent="0.25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</row>
    <row r="311" spans="1:45" x14ac:dyDescent="0.25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</row>
    <row r="312" spans="1:45" x14ac:dyDescent="0.25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</row>
    <row r="313" spans="1:45" x14ac:dyDescent="0.25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</row>
    <row r="314" spans="1:45" x14ac:dyDescent="0.25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</row>
    <row r="315" spans="1:45" x14ac:dyDescent="0.25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</row>
    <row r="316" spans="1:45" x14ac:dyDescent="0.25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</row>
    <row r="317" spans="1:45" x14ac:dyDescent="0.25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</row>
    <row r="318" spans="1:45" x14ac:dyDescent="0.25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</row>
    <row r="319" spans="1:45" x14ac:dyDescent="0.25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</row>
    <row r="320" spans="1:45" x14ac:dyDescent="0.25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</row>
    <row r="321" spans="1:45" x14ac:dyDescent="0.25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</row>
    <row r="322" spans="1:45" x14ac:dyDescent="0.25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</row>
    <row r="323" spans="1:45" x14ac:dyDescent="0.25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</row>
    <row r="324" spans="1:45" x14ac:dyDescent="0.25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</row>
    <row r="325" spans="1:45" x14ac:dyDescent="0.25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</row>
    <row r="326" spans="1:45" x14ac:dyDescent="0.25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</row>
    <row r="327" spans="1:45" x14ac:dyDescent="0.25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</row>
    <row r="328" spans="1:45" x14ac:dyDescent="0.25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</row>
    <row r="329" spans="1:45" x14ac:dyDescent="0.25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</row>
    <row r="330" spans="1:45" x14ac:dyDescent="0.25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</row>
    <row r="331" spans="1:45" x14ac:dyDescent="0.25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</row>
    <row r="332" spans="1:45" x14ac:dyDescent="0.25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</row>
    <row r="333" spans="1:45" x14ac:dyDescent="0.25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</row>
    <row r="334" spans="1:45" x14ac:dyDescent="0.25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</row>
    <row r="335" spans="1:45" x14ac:dyDescent="0.25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</row>
    <row r="336" spans="1:45" x14ac:dyDescent="0.25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</row>
    <row r="337" spans="1:45" x14ac:dyDescent="0.25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</row>
    <row r="338" spans="1:45" x14ac:dyDescent="0.25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</row>
    <row r="339" spans="1:45" x14ac:dyDescent="0.25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</row>
    <row r="340" spans="1:45" x14ac:dyDescent="0.25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</row>
    <row r="341" spans="1:45" x14ac:dyDescent="0.25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</row>
    <row r="342" spans="1:45" x14ac:dyDescent="0.25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</row>
    <row r="343" spans="1:45" x14ac:dyDescent="0.25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</row>
    <row r="344" spans="1:45" x14ac:dyDescent="0.25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</row>
    <row r="345" spans="1:45" x14ac:dyDescent="0.25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</row>
    <row r="346" spans="1:45" x14ac:dyDescent="0.25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</row>
    <row r="347" spans="1:45" x14ac:dyDescent="0.25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</row>
    <row r="348" spans="1:45" x14ac:dyDescent="0.25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</row>
    <row r="349" spans="1:45" x14ac:dyDescent="0.25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</row>
    <row r="350" spans="1:45" x14ac:dyDescent="0.25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</row>
    <row r="351" spans="1:45" x14ac:dyDescent="0.25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</row>
    <row r="352" spans="1:45" x14ac:dyDescent="0.25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</row>
    <row r="353" spans="1:45" x14ac:dyDescent="0.25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</row>
    <row r="354" spans="1:45" x14ac:dyDescent="0.25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</row>
    <row r="355" spans="1:45" x14ac:dyDescent="0.25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</row>
    <row r="356" spans="1:45" x14ac:dyDescent="0.25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</row>
    <row r="357" spans="1:45" x14ac:dyDescent="0.25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</row>
    <row r="358" spans="1:45" x14ac:dyDescent="0.25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</row>
    <row r="359" spans="1:45" x14ac:dyDescent="0.25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</row>
    <row r="360" spans="1:45" x14ac:dyDescent="0.25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</row>
    <row r="361" spans="1:45" x14ac:dyDescent="0.25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</row>
    <row r="362" spans="1:45" x14ac:dyDescent="0.25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</row>
    <row r="363" spans="1:45" x14ac:dyDescent="0.25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</row>
    <row r="364" spans="1:45" x14ac:dyDescent="0.25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</row>
    <row r="365" spans="1:45" x14ac:dyDescent="0.25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</row>
    <row r="366" spans="1:45" x14ac:dyDescent="0.25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</row>
    <row r="367" spans="1:45" x14ac:dyDescent="0.25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</row>
    <row r="368" spans="1:45" x14ac:dyDescent="0.25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</row>
    <row r="369" spans="1:45" x14ac:dyDescent="0.25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</row>
    <row r="370" spans="1:45" x14ac:dyDescent="0.25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</row>
    <row r="371" spans="1:45" x14ac:dyDescent="0.25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</row>
    <row r="372" spans="1:45" x14ac:dyDescent="0.25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</row>
    <row r="373" spans="1:45" x14ac:dyDescent="0.25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</row>
    <row r="374" spans="1:45" x14ac:dyDescent="0.25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</row>
    <row r="375" spans="1:45" x14ac:dyDescent="0.25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</row>
    <row r="376" spans="1:45" x14ac:dyDescent="0.25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</row>
    <row r="377" spans="1:45" x14ac:dyDescent="0.25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</row>
    <row r="378" spans="1:45" x14ac:dyDescent="0.25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</row>
    <row r="379" spans="1:45" x14ac:dyDescent="0.25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</row>
    <row r="380" spans="1:45" x14ac:dyDescent="0.25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</row>
    <row r="381" spans="1:45" x14ac:dyDescent="0.25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</row>
    <row r="382" spans="1:45" x14ac:dyDescent="0.25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</row>
    <row r="383" spans="1:45" x14ac:dyDescent="0.25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</row>
    <row r="384" spans="1:45" x14ac:dyDescent="0.25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</row>
    <row r="385" spans="1:45" x14ac:dyDescent="0.25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</row>
    <row r="386" spans="1:45" x14ac:dyDescent="0.25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</row>
    <row r="387" spans="1:45" x14ac:dyDescent="0.25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</row>
    <row r="388" spans="1:45" x14ac:dyDescent="0.25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</row>
    <row r="389" spans="1:45" x14ac:dyDescent="0.25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</row>
    <row r="390" spans="1:45" x14ac:dyDescent="0.25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</row>
    <row r="391" spans="1:45" x14ac:dyDescent="0.25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</row>
    <row r="392" spans="1:45" x14ac:dyDescent="0.25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</row>
    <row r="393" spans="1:45" x14ac:dyDescent="0.25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</row>
    <row r="394" spans="1:45" x14ac:dyDescent="0.25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</row>
    <row r="395" spans="1:45" x14ac:dyDescent="0.25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</row>
    <row r="396" spans="1:45" x14ac:dyDescent="0.25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</row>
    <row r="397" spans="1:45" x14ac:dyDescent="0.25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</row>
    <row r="398" spans="1:45" x14ac:dyDescent="0.25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</row>
    <row r="399" spans="1:45" x14ac:dyDescent="0.25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</row>
    <row r="400" spans="1:45" x14ac:dyDescent="0.25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</row>
    <row r="401" spans="1:45" x14ac:dyDescent="0.25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</row>
    <row r="402" spans="1:45" x14ac:dyDescent="0.25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</row>
    <row r="403" spans="1:45" x14ac:dyDescent="0.25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</row>
    <row r="404" spans="1:45" x14ac:dyDescent="0.25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</row>
    <row r="405" spans="1:45" x14ac:dyDescent="0.25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</row>
    <row r="406" spans="1:45" x14ac:dyDescent="0.25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</row>
    <row r="407" spans="1:45" x14ac:dyDescent="0.25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</row>
    <row r="408" spans="1:45" x14ac:dyDescent="0.25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</row>
    <row r="409" spans="1:45" x14ac:dyDescent="0.25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</row>
    <row r="410" spans="1:45" x14ac:dyDescent="0.25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</row>
    <row r="411" spans="1:45" x14ac:dyDescent="0.25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</row>
    <row r="412" spans="1:45" x14ac:dyDescent="0.25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</row>
    <row r="413" spans="1:45" x14ac:dyDescent="0.25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</row>
    <row r="414" spans="1:45" x14ac:dyDescent="0.25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</row>
    <row r="415" spans="1:45" x14ac:dyDescent="0.25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</row>
    <row r="416" spans="1:45" x14ac:dyDescent="0.25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</row>
    <row r="417" spans="1:45" x14ac:dyDescent="0.25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</row>
    <row r="418" spans="1:45" x14ac:dyDescent="0.25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</row>
    <row r="419" spans="1:45" x14ac:dyDescent="0.25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</row>
    <row r="420" spans="1:45" x14ac:dyDescent="0.25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</row>
    <row r="421" spans="1:45" x14ac:dyDescent="0.25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</row>
    <row r="422" spans="1:45" x14ac:dyDescent="0.25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</row>
    <row r="423" spans="1:45" x14ac:dyDescent="0.25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</row>
    <row r="424" spans="1:45" x14ac:dyDescent="0.25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</row>
    <row r="425" spans="1:45" x14ac:dyDescent="0.25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</row>
    <row r="426" spans="1:45" x14ac:dyDescent="0.25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</row>
    <row r="427" spans="1:45" x14ac:dyDescent="0.25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</row>
    <row r="428" spans="1:45" x14ac:dyDescent="0.25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</row>
    <row r="429" spans="1:45" x14ac:dyDescent="0.25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</row>
    <row r="430" spans="1:45" x14ac:dyDescent="0.25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</row>
    <row r="431" spans="1:45" x14ac:dyDescent="0.25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</row>
    <row r="432" spans="1:45" x14ac:dyDescent="0.25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</row>
    <row r="433" spans="1:45" x14ac:dyDescent="0.25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</row>
    <row r="434" spans="1:45" x14ac:dyDescent="0.25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</row>
    <row r="435" spans="1:45" x14ac:dyDescent="0.25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</row>
    <row r="436" spans="1:45" x14ac:dyDescent="0.25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</row>
    <row r="437" spans="1:45" x14ac:dyDescent="0.25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</row>
    <row r="438" spans="1:45" x14ac:dyDescent="0.25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</row>
    <row r="439" spans="1:45" x14ac:dyDescent="0.25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</row>
    <row r="440" spans="1:45" x14ac:dyDescent="0.25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</row>
    <row r="441" spans="1:45" x14ac:dyDescent="0.25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</row>
    <row r="442" spans="1:45" x14ac:dyDescent="0.25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</row>
    <row r="443" spans="1:45" x14ac:dyDescent="0.25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</row>
    <row r="444" spans="1:45" x14ac:dyDescent="0.25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</row>
    <row r="445" spans="1:45" x14ac:dyDescent="0.25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</row>
    <row r="446" spans="1:45" x14ac:dyDescent="0.25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</row>
    <row r="447" spans="1:45" x14ac:dyDescent="0.25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</row>
    <row r="448" spans="1:45" x14ac:dyDescent="0.25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</row>
    <row r="449" spans="1:45" x14ac:dyDescent="0.25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</row>
    <row r="450" spans="1:45" x14ac:dyDescent="0.25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</row>
    <row r="451" spans="1:45" x14ac:dyDescent="0.25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</row>
    <row r="452" spans="1:45" x14ac:dyDescent="0.25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</row>
    <row r="453" spans="1:45" x14ac:dyDescent="0.25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</row>
    <row r="454" spans="1:45" x14ac:dyDescent="0.25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</row>
    <row r="455" spans="1:45" x14ac:dyDescent="0.25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</row>
    <row r="456" spans="1:45" x14ac:dyDescent="0.25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</row>
    <row r="457" spans="1:45" x14ac:dyDescent="0.25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</row>
    <row r="458" spans="1:45" x14ac:dyDescent="0.25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</row>
    <row r="459" spans="1:45" x14ac:dyDescent="0.25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</row>
    <row r="460" spans="1:45" x14ac:dyDescent="0.25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</row>
    <row r="461" spans="1:45" x14ac:dyDescent="0.25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</row>
    <row r="462" spans="1:45" x14ac:dyDescent="0.25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</row>
    <row r="463" spans="1:45" x14ac:dyDescent="0.25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</row>
    <row r="464" spans="1:45" x14ac:dyDescent="0.25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</row>
    <row r="465" spans="1:45" x14ac:dyDescent="0.25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</row>
    <row r="466" spans="1:45" x14ac:dyDescent="0.25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</row>
    <row r="467" spans="1:45" x14ac:dyDescent="0.25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</row>
    <row r="468" spans="1:45" x14ac:dyDescent="0.25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</row>
    <row r="469" spans="1:45" x14ac:dyDescent="0.25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</row>
    <row r="470" spans="1:45" x14ac:dyDescent="0.25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</row>
    <row r="471" spans="1:45" x14ac:dyDescent="0.25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</row>
    <row r="472" spans="1:45" x14ac:dyDescent="0.25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</row>
    <row r="473" spans="1:45" x14ac:dyDescent="0.25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</row>
    <row r="474" spans="1:45" x14ac:dyDescent="0.25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</row>
    <row r="475" spans="1:45" x14ac:dyDescent="0.25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</row>
    <row r="476" spans="1:45" x14ac:dyDescent="0.25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</row>
    <row r="477" spans="1:45" x14ac:dyDescent="0.25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</row>
    <row r="478" spans="1:45" x14ac:dyDescent="0.25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</row>
    <row r="479" spans="1:45" x14ac:dyDescent="0.25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</row>
    <row r="480" spans="1:45" x14ac:dyDescent="0.25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</row>
    <row r="481" spans="1:45" x14ac:dyDescent="0.25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</row>
    <row r="482" spans="1:45" x14ac:dyDescent="0.25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</row>
    <row r="483" spans="1:45" x14ac:dyDescent="0.25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</row>
    <row r="484" spans="1:45" x14ac:dyDescent="0.25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</row>
    <row r="485" spans="1:45" x14ac:dyDescent="0.25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</row>
    <row r="486" spans="1:45" x14ac:dyDescent="0.25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</row>
    <row r="487" spans="1:45" x14ac:dyDescent="0.25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</row>
    <row r="488" spans="1:45" x14ac:dyDescent="0.25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</row>
    <row r="489" spans="1:45" x14ac:dyDescent="0.25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</row>
    <row r="490" spans="1:45" x14ac:dyDescent="0.25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</row>
    <row r="491" spans="1:45" x14ac:dyDescent="0.25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</row>
    <row r="492" spans="1:45" x14ac:dyDescent="0.25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</row>
    <row r="493" spans="1:45" x14ac:dyDescent="0.25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</row>
    <row r="494" spans="1:45" x14ac:dyDescent="0.25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</row>
    <row r="495" spans="1:45" x14ac:dyDescent="0.25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</row>
    <row r="496" spans="1:45" x14ac:dyDescent="0.25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</row>
    <row r="497" spans="1:45" x14ac:dyDescent="0.25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</row>
    <row r="498" spans="1:45" x14ac:dyDescent="0.25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</row>
    <row r="499" spans="1:45" x14ac:dyDescent="0.25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</row>
    <row r="500" spans="1:45" x14ac:dyDescent="0.25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</row>
    <row r="501" spans="1:45" x14ac:dyDescent="0.25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</row>
    <row r="502" spans="1:45" x14ac:dyDescent="0.25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</row>
    <row r="503" spans="1:45" x14ac:dyDescent="0.25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</row>
    <row r="504" spans="1:45" x14ac:dyDescent="0.25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</row>
    <row r="505" spans="1:45" x14ac:dyDescent="0.25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</row>
    <row r="506" spans="1:45" x14ac:dyDescent="0.25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</row>
    <row r="507" spans="1:45" x14ac:dyDescent="0.25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</row>
    <row r="508" spans="1:45" x14ac:dyDescent="0.25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</row>
    <row r="509" spans="1:45" x14ac:dyDescent="0.25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</row>
    <row r="510" spans="1:45" x14ac:dyDescent="0.25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</row>
    <row r="511" spans="1:45" x14ac:dyDescent="0.25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</row>
    <row r="512" spans="1:45" x14ac:dyDescent="0.25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</row>
    <row r="513" spans="1:45" x14ac:dyDescent="0.25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</row>
    <row r="514" spans="1:45" x14ac:dyDescent="0.25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</row>
    <row r="515" spans="1:45" x14ac:dyDescent="0.25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</row>
    <row r="516" spans="1:45" x14ac:dyDescent="0.25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</row>
    <row r="517" spans="1:45" x14ac:dyDescent="0.25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</row>
    <row r="518" spans="1:45" x14ac:dyDescent="0.25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</row>
    <row r="519" spans="1:45" x14ac:dyDescent="0.25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</row>
    <row r="520" spans="1:45" x14ac:dyDescent="0.25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</row>
    <row r="521" spans="1:45" x14ac:dyDescent="0.25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</row>
    <row r="522" spans="1:45" x14ac:dyDescent="0.25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</row>
    <row r="523" spans="1:45" x14ac:dyDescent="0.25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</row>
    <row r="524" spans="1:45" x14ac:dyDescent="0.25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</row>
    <row r="525" spans="1:45" x14ac:dyDescent="0.25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</row>
    <row r="526" spans="1:45" x14ac:dyDescent="0.25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</row>
    <row r="527" spans="1:45" x14ac:dyDescent="0.25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</row>
    <row r="528" spans="1:45" x14ac:dyDescent="0.25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</row>
    <row r="529" spans="1:45" x14ac:dyDescent="0.25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</row>
    <row r="530" spans="1:45" x14ac:dyDescent="0.25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</row>
    <row r="531" spans="1:45" x14ac:dyDescent="0.25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</row>
    <row r="532" spans="1:45" x14ac:dyDescent="0.25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</row>
    <row r="533" spans="1:45" x14ac:dyDescent="0.25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</row>
    <row r="534" spans="1:45" x14ac:dyDescent="0.25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</row>
    <row r="535" spans="1:45" x14ac:dyDescent="0.25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</row>
    <row r="536" spans="1:45" x14ac:dyDescent="0.25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</row>
    <row r="537" spans="1:45" x14ac:dyDescent="0.25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</row>
    <row r="538" spans="1:45" x14ac:dyDescent="0.25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</row>
    <row r="539" spans="1:45" x14ac:dyDescent="0.25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</row>
    <row r="540" spans="1:45" x14ac:dyDescent="0.25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</row>
    <row r="541" spans="1:45" x14ac:dyDescent="0.25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</row>
    <row r="542" spans="1:45" x14ac:dyDescent="0.25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</row>
    <row r="543" spans="1:45" x14ac:dyDescent="0.25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</row>
    <row r="544" spans="1:45" x14ac:dyDescent="0.25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</row>
    <row r="545" spans="1:45" x14ac:dyDescent="0.25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</row>
    <row r="546" spans="1:45" x14ac:dyDescent="0.25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</row>
    <row r="547" spans="1:45" x14ac:dyDescent="0.25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</row>
    <row r="548" spans="1:45" x14ac:dyDescent="0.25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</row>
    <row r="549" spans="1:45" x14ac:dyDescent="0.25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</row>
    <row r="550" spans="1:45" x14ac:dyDescent="0.25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</row>
    <row r="551" spans="1:45" x14ac:dyDescent="0.25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</row>
    <row r="552" spans="1:45" x14ac:dyDescent="0.25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</row>
    <row r="553" spans="1:45" x14ac:dyDescent="0.25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</row>
    <row r="554" spans="1:45" x14ac:dyDescent="0.25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</row>
    <row r="555" spans="1:45" x14ac:dyDescent="0.25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</row>
    <row r="556" spans="1:45" x14ac:dyDescent="0.25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</row>
    <row r="557" spans="1:45" x14ac:dyDescent="0.25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</row>
    <row r="558" spans="1:45" x14ac:dyDescent="0.25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</row>
    <row r="559" spans="1:45" x14ac:dyDescent="0.25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</row>
    <row r="560" spans="1:45" x14ac:dyDescent="0.25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</row>
    <row r="561" spans="1:45" x14ac:dyDescent="0.25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</row>
    <row r="562" spans="1:45" x14ac:dyDescent="0.25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</row>
    <row r="563" spans="1:45" x14ac:dyDescent="0.25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</row>
    <row r="564" spans="1:45" x14ac:dyDescent="0.25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</row>
    <row r="565" spans="1:45" x14ac:dyDescent="0.25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</row>
    <row r="566" spans="1:45" x14ac:dyDescent="0.25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</row>
    <row r="567" spans="1:45" x14ac:dyDescent="0.25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</row>
    <row r="568" spans="1:45" x14ac:dyDescent="0.25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</row>
    <row r="569" spans="1:45" x14ac:dyDescent="0.25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</row>
    <row r="570" spans="1:45" x14ac:dyDescent="0.25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</row>
    <row r="571" spans="1:45" x14ac:dyDescent="0.25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</row>
    <row r="572" spans="1:45" x14ac:dyDescent="0.25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</row>
    <row r="573" spans="1:45" x14ac:dyDescent="0.25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</row>
    <row r="574" spans="1:45" x14ac:dyDescent="0.25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</row>
    <row r="575" spans="1:45" x14ac:dyDescent="0.25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</row>
    <row r="576" spans="1:45" x14ac:dyDescent="0.25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</row>
    <row r="577" spans="1:45" x14ac:dyDescent="0.25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</row>
    <row r="578" spans="1:45" x14ac:dyDescent="0.25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</row>
    <row r="579" spans="1:45" x14ac:dyDescent="0.25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</row>
    <row r="580" spans="1:45" x14ac:dyDescent="0.25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</row>
    <row r="581" spans="1:45" x14ac:dyDescent="0.25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</row>
    <row r="582" spans="1:45" x14ac:dyDescent="0.25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</row>
    <row r="583" spans="1:45" x14ac:dyDescent="0.25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</row>
    <row r="584" spans="1:45" x14ac:dyDescent="0.25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</row>
    <row r="585" spans="1:45" x14ac:dyDescent="0.25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</row>
    <row r="586" spans="1:45" x14ac:dyDescent="0.25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</row>
    <row r="587" spans="1:45" x14ac:dyDescent="0.25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</row>
    <row r="588" spans="1:45" x14ac:dyDescent="0.25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</row>
    <row r="589" spans="1:45" x14ac:dyDescent="0.25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</row>
    <row r="590" spans="1:45" x14ac:dyDescent="0.25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</row>
    <row r="591" spans="1:45" x14ac:dyDescent="0.25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</row>
    <row r="592" spans="1:45" x14ac:dyDescent="0.25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</row>
    <row r="593" spans="1:45" x14ac:dyDescent="0.25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</row>
    <row r="594" spans="1:45" x14ac:dyDescent="0.25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</row>
    <row r="595" spans="1:45" x14ac:dyDescent="0.25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</row>
    <row r="596" spans="1:45" x14ac:dyDescent="0.25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</row>
    <row r="597" spans="1:45" x14ac:dyDescent="0.25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</row>
    <row r="598" spans="1:45" x14ac:dyDescent="0.25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</row>
    <row r="599" spans="1:45" x14ac:dyDescent="0.25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</row>
    <row r="600" spans="1:45" x14ac:dyDescent="0.25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</row>
    <row r="601" spans="1:45" x14ac:dyDescent="0.25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</row>
    <row r="602" spans="1:45" x14ac:dyDescent="0.25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</row>
    <row r="603" spans="1:45" x14ac:dyDescent="0.25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</row>
    <row r="604" spans="1:45" x14ac:dyDescent="0.25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</row>
    <row r="605" spans="1:45" x14ac:dyDescent="0.25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</row>
    <row r="606" spans="1:45" x14ac:dyDescent="0.25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</row>
    <row r="607" spans="1:45" x14ac:dyDescent="0.25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</row>
    <row r="608" spans="1:45" x14ac:dyDescent="0.25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</row>
    <row r="609" spans="1:45" x14ac:dyDescent="0.25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</row>
    <row r="610" spans="1:45" x14ac:dyDescent="0.25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</row>
    <row r="611" spans="1:45" x14ac:dyDescent="0.25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</row>
    <row r="612" spans="1:45" x14ac:dyDescent="0.25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</row>
    <row r="613" spans="1:45" x14ac:dyDescent="0.25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</row>
    <row r="614" spans="1:45" x14ac:dyDescent="0.25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</row>
    <row r="615" spans="1:45" x14ac:dyDescent="0.25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</row>
    <row r="616" spans="1:45" x14ac:dyDescent="0.25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</row>
    <row r="617" spans="1:45" x14ac:dyDescent="0.25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</row>
    <row r="618" spans="1:45" x14ac:dyDescent="0.25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</row>
    <row r="619" spans="1:45" x14ac:dyDescent="0.25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</row>
    <row r="620" spans="1:45" x14ac:dyDescent="0.25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</row>
    <row r="621" spans="1:45" x14ac:dyDescent="0.25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</row>
    <row r="622" spans="1:45" x14ac:dyDescent="0.25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</row>
    <row r="623" spans="1:45" x14ac:dyDescent="0.25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</row>
    <row r="624" spans="1:45" x14ac:dyDescent="0.25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</row>
    <row r="625" spans="1:45" x14ac:dyDescent="0.25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</row>
    <row r="626" spans="1:45" x14ac:dyDescent="0.25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</row>
    <row r="627" spans="1:45" x14ac:dyDescent="0.25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</row>
    <row r="628" spans="1:45" x14ac:dyDescent="0.25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</row>
    <row r="629" spans="1:45" x14ac:dyDescent="0.25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</row>
    <row r="630" spans="1:45" x14ac:dyDescent="0.25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</row>
    <row r="631" spans="1:45" x14ac:dyDescent="0.25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</row>
    <row r="632" spans="1:45" x14ac:dyDescent="0.25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</row>
    <row r="633" spans="1:45" x14ac:dyDescent="0.25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</row>
    <row r="634" spans="1:45" x14ac:dyDescent="0.25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</row>
    <row r="635" spans="1:45" x14ac:dyDescent="0.25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</row>
    <row r="636" spans="1:45" x14ac:dyDescent="0.25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</row>
    <row r="637" spans="1:45" x14ac:dyDescent="0.25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</row>
    <row r="638" spans="1:45" x14ac:dyDescent="0.25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</row>
    <row r="639" spans="1:45" x14ac:dyDescent="0.25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</row>
    <row r="640" spans="1:45" x14ac:dyDescent="0.25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</row>
    <row r="641" spans="1:45" x14ac:dyDescent="0.25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</row>
    <row r="642" spans="1:45" x14ac:dyDescent="0.25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</row>
    <row r="643" spans="1:45" x14ac:dyDescent="0.25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</row>
    <row r="644" spans="1:45" x14ac:dyDescent="0.25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</row>
    <row r="645" spans="1:45" x14ac:dyDescent="0.25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</row>
    <row r="646" spans="1:45" x14ac:dyDescent="0.25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</row>
    <row r="647" spans="1:45" x14ac:dyDescent="0.25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</row>
    <row r="648" spans="1:45" x14ac:dyDescent="0.25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</row>
    <row r="649" spans="1:45" x14ac:dyDescent="0.25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</row>
    <row r="650" spans="1:45" x14ac:dyDescent="0.25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</row>
    <row r="651" spans="1:45" x14ac:dyDescent="0.25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</row>
    <row r="652" spans="1:45" x14ac:dyDescent="0.25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</row>
    <row r="653" spans="1:45" x14ac:dyDescent="0.25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</row>
    <row r="654" spans="1:45" x14ac:dyDescent="0.25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</row>
    <row r="655" spans="1:45" x14ac:dyDescent="0.25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</row>
    <row r="656" spans="1:45" x14ac:dyDescent="0.25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</row>
    <row r="657" spans="1:45" x14ac:dyDescent="0.25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</row>
    <row r="658" spans="1:45" x14ac:dyDescent="0.25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</row>
    <row r="659" spans="1:45" x14ac:dyDescent="0.25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</row>
    <row r="660" spans="1:45" x14ac:dyDescent="0.25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</row>
    <row r="661" spans="1:45" x14ac:dyDescent="0.25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</row>
    <row r="662" spans="1:45" x14ac:dyDescent="0.25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</row>
    <row r="663" spans="1:45" x14ac:dyDescent="0.25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</row>
    <row r="664" spans="1:45" x14ac:dyDescent="0.25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</row>
    <row r="665" spans="1:45" x14ac:dyDescent="0.25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</row>
    <row r="666" spans="1:45" x14ac:dyDescent="0.25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</row>
    <row r="667" spans="1:45" x14ac:dyDescent="0.25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</row>
    <row r="668" spans="1:45" x14ac:dyDescent="0.25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</row>
    <row r="669" spans="1:45" x14ac:dyDescent="0.25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</row>
    <row r="670" spans="1:45" x14ac:dyDescent="0.25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</row>
    <row r="671" spans="1:45" x14ac:dyDescent="0.25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</row>
    <row r="672" spans="1:45" x14ac:dyDescent="0.25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</row>
    <row r="673" spans="1:45" x14ac:dyDescent="0.25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</row>
    <row r="674" spans="1:45" x14ac:dyDescent="0.25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</row>
    <row r="675" spans="1:45" x14ac:dyDescent="0.25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</row>
    <row r="676" spans="1:45" x14ac:dyDescent="0.25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</row>
    <row r="677" spans="1:45" x14ac:dyDescent="0.25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</row>
    <row r="678" spans="1:45" x14ac:dyDescent="0.25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</row>
    <row r="679" spans="1:45" x14ac:dyDescent="0.25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</row>
    <row r="680" spans="1:45" x14ac:dyDescent="0.25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</row>
    <row r="681" spans="1:45" x14ac:dyDescent="0.25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</row>
    <row r="682" spans="1:45" x14ac:dyDescent="0.25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</row>
    <row r="683" spans="1:45" x14ac:dyDescent="0.25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</row>
    <row r="684" spans="1:45" x14ac:dyDescent="0.25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</row>
    <row r="685" spans="1:45" x14ac:dyDescent="0.25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</row>
    <row r="686" spans="1:45" x14ac:dyDescent="0.25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</row>
    <row r="687" spans="1:45" x14ac:dyDescent="0.25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</row>
    <row r="688" spans="1:45" x14ac:dyDescent="0.25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</row>
    <row r="689" spans="1:45" x14ac:dyDescent="0.25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</row>
    <row r="690" spans="1:45" x14ac:dyDescent="0.25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</row>
    <row r="691" spans="1:45" x14ac:dyDescent="0.25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</row>
    <row r="692" spans="1:45" x14ac:dyDescent="0.25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</row>
    <row r="693" spans="1:45" x14ac:dyDescent="0.25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</row>
    <row r="694" spans="1:45" x14ac:dyDescent="0.25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</row>
    <row r="695" spans="1:45" x14ac:dyDescent="0.25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</row>
    <row r="696" spans="1:45" x14ac:dyDescent="0.25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</row>
    <row r="697" spans="1:45" x14ac:dyDescent="0.25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</row>
    <row r="698" spans="1:45" x14ac:dyDescent="0.25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</row>
    <row r="699" spans="1:45" x14ac:dyDescent="0.25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</row>
    <row r="700" spans="1:45" x14ac:dyDescent="0.25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</row>
    <row r="701" spans="1:45" x14ac:dyDescent="0.25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</row>
    <row r="702" spans="1:45" x14ac:dyDescent="0.25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</row>
    <row r="703" spans="1:45" x14ac:dyDescent="0.25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</row>
    <row r="704" spans="1:45" x14ac:dyDescent="0.25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</row>
    <row r="705" spans="1:45" x14ac:dyDescent="0.25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</row>
    <row r="706" spans="1:45" x14ac:dyDescent="0.25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</row>
    <row r="707" spans="1:45" x14ac:dyDescent="0.25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</row>
    <row r="708" spans="1:45" x14ac:dyDescent="0.25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</row>
    <row r="709" spans="1:45" x14ac:dyDescent="0.25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</row>
    <row r="710" spans="1:45" x14ac:dyDescent="0.25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</row>
    <row r="711" spans="1:45" x14ac:dyDescent="0.25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</row>
    <row r="712" spans="1:45" x14ac:dyDescent="0.25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</row>
    <row r="713" spans="1:45" x14ac:dyDescent="0.25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</row>
    <row r="714" spans="1:45" x14ac:dyDescent="0.25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</row>
    <row r="715" spans="1:45" x14ac:dyDescent="0.25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</row>
    <row r="716" spans="1:45" x14ac:dyDescent="0.25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</row>
    <row r="717" spans="1:45" x14ac:dyDescent="0.25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</row>
    <row r="718" spans="1:45" x14ac:dyDescent="0.25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</row>
    <row r="719" spans="1:45" x14ac:dyDescent="0.25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</row>
    <row r="720" spans="1:45" x14ac:dyDescent="0.25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</row>
    <row r="721" spans="1:45" x14ac:dyDescent="0.25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</row>
    <row r="722" spans="1:45" x14ac:dyDescent="0.25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</row>
    <row r="723" spans="1:45" x14ac:dyDescent="0.25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</row>
    <row r="724" spans="1:45" x14ac:dyDescent="0.25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</row>
    <row r="725" spans="1:45" x14ac:dyDescent="0.25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</row>
    <row r="726" spans="1:45" x14ac:dyDescent="0.25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</row>
    <row r="727" spans="1:45" x14ac:dyDescent="0.25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</row>
    <row r="728" spans="1:45" x14ac:dyDescent="0.25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</row>
    <row r="729" spans="1:45" x14ac:dyDescent="0.25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</row>
    <row r="730" spans="1:45" x14ac:dyDescent="0.25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</row>
    <row r="731" spans="1:45" x14ac:dyDescent="0.25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</row>
    <row r="732" spans="1:45" x14ac:dyDescent="0.25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</row>
    <row r="733" spans="1:45" x14ac:dyDescent="0.25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</row>
    <row r="734" spans="1:45" x14ac:dyDescent="0.25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</row>
    <row r="735" spans="1:45" x14ac:dyDescent="0.25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</row>
    <row r="736" spans="1:45" x14ac:dyDescent="0.25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</row>
    <row r="737" spans="1:45" x14ac:dyDescent="0.25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</row>
    <row r="738" spans="1:45" x14ac:dyDescent="0.25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</row>
    <row r="739" spans="1:45" x14ac:dyDescent="0.25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</row>
    <row r="740" spans="1:45" x14ac:dyDescent="0.25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</row>
    <row r="741" spans="1:45" x14ac:dyDescent="0.25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</row>
    <row r="742" spans="1:45" x14ac:dyDescent="0.25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</row>
    <row r="743" spans="1:45" x14ac:dyDescent="0.25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</row>
    <row r="744" spans="1:45" x14ac:dyDescent="0.25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</row>
    <row r="745" spans="1:45" x14ac:dyDescent="0.25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</row>
    <row r="746" spans="1:45" x14ac:dyDescent="0.25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</row>
    <row r="747" spans="1:45" x14ac:dyDescent="0.25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</row>
    <row r="748" spans="1:45" x14ac:dyDescent="0.25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</row>
    <row r="749" spans="1:45" x14ac:dyDescent="0.25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</row>
    <row r="750" spans="1:45" x14ac:dyDescent="0.25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</row>
    <row r="751" spans="1:45" x14ac:dyDescent="0.25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</row>
    <row r="752" spans="1:45" x14ac:dyDescent="0.25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</row>
    <row r="753" spans="1:45" x14ac:dyDescent="0.25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</row>
    <row r="754" spans="1:45" x14ac:dyDescent="0.25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</row>
    <row r="755" spans="1:45" x14ac:dyDescent="0.25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</row>
    <row r="756" spans="1:45" x14ac:dyDescent="0.25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</row>
    <row r="757" spans="1:45" x14ac:dyDescent="0.25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</row>
    <row r="758" spans="1:45" x14ac:dyDescent="0.25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</row>
    <row r="759" spans="1:45" x14ac:dyDescent="0.25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</row>
    <row r="760" spans="1:45" x14ac:dyDescent="0.25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</row>
    <row r="761" spans="1:45" x14ac:dyDescent="0.25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</row>
    <row r="762" spans="1:45" x14ac:dyDescent="0.25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</row>
    <row r="763" spans="1:45" x14ac:dyDescent="0.25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</row>
    <row r="764" spans="1:45" x14ac:dyDescent="0.25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</row>
    <row r="765" spans="1:45" x14ac:dyDescent="0.25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</row>
    <row r="766" spans="1:45" x14ac:dyDescent="0.25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</row>
    <row r="767" spans="1:45" x14ac:dyDescent="0.25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</row>
    <row r="768" spans="1:45" x14ac:dyDescent="0.25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</row>
    <row r="769" spans="1:45" x14ac:dyDescent="0.25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</row>
    <row r="770" spans="1:45" x14ac:dyDescent="0.25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</row>
    <row r="771" spans="1:45" x14ac:dyDescent="0.25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</row>
    <row r="772" spans="1:45" x14ac:dyDescent="0.25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</row>
    <row r="773" spans="1:45" x14ac:dyDescent="0.25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</row>
    <row r="774" spans="1:45" x14ac:dyDescent="0.25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</row>
    <row r="775" spans="1:45" x14ac:dyDescent="0.25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</row>
    <row r="776" spans="1:45" x14ac:dyDescent="0.25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</row>
    <row r="777" spans="1:45" x14ac:dyDescent="0.25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</row>
    <row r="778" spans="1:45" x14ac:dyDescent="0.25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</row>
    <row r="779" spans="1:45" x14ac:dyDescent="0.25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</row>
    <row r="780" spans="1:45" x14ac:dyDescent="0.25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</row>
    <row r="781" spans="1:45" x14ac:dyDescent="0.25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</row>
    <row r="782" spans="1:45" x14ac:dyDescent="0.25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</row>
    <row r="783" spans="1:45" x14ac:dyDescent="0.25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</row>
    <row r="784" spans="1:45" x14ac:dyDescent="0.25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</row>
    <row r="785" spans="1:45" x14ac:dyDescent="0.25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</row>
    <row r="786" spans="1:45" x14ac:dyDescent="0.25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</row>
    <row r="787" spans="1:45" x14ac:dyDescent="0.25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</row>
    <row r="788" spans="1:45" x14ac:dyDescent="0.25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</row>
    <row r="789" spans="1:45" x14ac:dyDescent="0.25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</row>
    <row r="790" spans="1:45" x14ac:dyDescent="0.25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</row>
    <row r="791" spans="1:45" x14ac:dyDescent="0.25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</row>
    <row r="792" spans="1:45" x14ac:dyDescent="0.25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</row>
    <row r="793" spans="1:45" x14ac:dyDescent="0.25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</row>
    <row r="794" spans="1:45" x14ac:dyDescent="0.25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</row>
    <row r="795" spans="1:45" x14ac:dyDescent="0.25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</row>
    <row r="796" spans="1:45" x14ac:dyDescent="0.25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</row>
    <row r="797" spans="1:45" x14ac:dyDescent="0.25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</row>
    <row r="798" spans="1:45" x14ac:dyDescent="0.25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</row>
    <row r="799" spans="1:45" x14ac:dyDescent="0.25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</row>
    <row r="800" spans="1:45" x14ac:dyDescent="0.25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</row>
    <row r="801" spans="1:45" x14ac:dyDescent="0.25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</row>
    <row r="802" spans="1:45" x14ac:dyDescent="0.25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</row>
    <row r="803" spans="1:45" x14ac:dyDescent="0.25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</row>
    <row r="804" spans="1:45" x14ac:dyDescent="0.25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</row>
    <row r="805" spans="1:45" x14ac:dyDescent="0.25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</row>
    <row r="806" spans="1:45" x14ac:dyDescent="0.25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</row>
    <row r="807" spans="1:45" x14ac:dyDescent="0.25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</row>
    <row r="808" spans="1:45" x14ac:dyDescent="0.25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</row>
    <row r="809" spans="1:45" x14ac:dyDescent="0.25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</row>
    <row r="810" spans="1:45" x14ac:dyDescent="0.25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</row>
    <row r="811" spans="1:45" x14ac:dyDescent="0.25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</row>
    <row r="812" spans="1:45" x14ac:dyDescent="0.25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</row>
    <row r="813" spans="1:45" x14ac:dyDescent="0.25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</row>
    <row r="814" spans="1:45" x14ac:dyDescent="0.25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</row>
    <row r="815" spans="1:45" x14ac:dyDescent="0.25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</row>
    <row r="816" spans="1:45" x14ac:dyDescent="0.25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</row>
    <row r="817" spans="1:45" x14ac:dyDescent="0.25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</row>
    <row r="818" spans="1:45" x14ac:dyDescent="0.25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</row>
    <row r="819" spans="1:45" x14ac:dyDescent="0.25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</row>
    <row r="820" spans="1:45" x14ac:dyDescent="0.25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</row>
    <row r="821" spans="1:45" x14ac:dyDescent="0.25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</row>
    <row r="822" spans="1:45" x14ac:dyDescent="0.25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</row>
    <row r="823" spans="1:45" x14ac:dyDescent="0.25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</row>
    <row r="824" spans="1:45" x14ac:dyDescent="0.25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</row>
    <row r="825" spans="1:45" x14ac:dyDescent="0.25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</row>
    <row r="826" spans="1:45" x14ac:dyDescent="0.25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</row>
    <row r="827" spans="1:45" x14ac:dyDescent="0.25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</row>
    <row r="828" spans="1:45" x14ac:dyDescent="0.25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</row>
    <row r="829" spans="1:45" x14ac:dyDescent="0.25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</row>
    <row r="830" spans="1:45" x14ac:dyDescent="0.25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</row>
    <row r="831" spans="1:45" x14ac:dyDescent="0.25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</row>
    <row r="832" spans="1:45" x14ac:dyDescent="0.25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</row>
    <row r="833" spans="1:45" x14ac:dyDescent="0.25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</row>
    <row r="834" spans="1:45" x14ac:dyDescent="0.25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</row>
    <row r="835" spans="1:45" x14ac:dyDescent="0.25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</row>
    <row r="836" spans="1:45" x14ac:dyDescent="0.25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</row>
    <row r="837" spans="1:45" x14ac:dyDescent="0.25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</row>
    <row r="838" spans="1:45" x14ac:dyDescent="0.25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</row>
    <row r="839" spans="1:45" x14ac:dyDescent="0.25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</row>
    <row r="840" spans="1:45" x14ac:dyDescent="0.25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</row>
    <row r="841" spans="1:45" x14ac:dyDescent="0.25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</row>
    <row r="842" spans="1:45" x14ac:dyDescent="0.25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</row>
    <row r="843" spans="1:45" x14ac:dyDescent="0.25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</row>
    <row r="844" spans="1:45" x14ac:dyDescent="0.25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</row>
    <row r="845" spans="1:45" x14ac:dyDescent="0.25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</row>
    <row r="846" spans="1:45" x14ac:dyDescent="0.25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</row>
    <row r="847" spans="1:45" x14ac:dyDescent="0.25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</row>
    <row r="848" spans="1:45" x14ac:dyDescent="0.25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</row>
    <row r="849" spans="1:45" x14ac:dyDescent="0.25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</row>
    <row r="850" spans="1:45" x14ac:dyDescent="0.25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</row>
    <row r="851" spans="1:45" x14ac:dyDescent="0.25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</row>
    <row r="852" spans="1:45" x14ac:dyDescent="0.25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</row>
    <row r="853" spans="1:45" x14ac:dyDescent="0.25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</row>
    <row r="854" spans="1:45" x14ac:dyDescent="0.25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</row>
    <row r="855" spans="1:45" x14ac:dyDescent="0.25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</row>
    <row r="856" spans="1:45" x14ac:dyDescent="0.25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</row>
    <row r="857" spans="1:45" x14ac:dyDescent="0.25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</row>
    <row r="858" spans="1:45" x14ac:dyDescent="0.25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</row>
    <row r="859" spans="1:45" x14ac:dyDescent="0.25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</row>
    <row r="860" spans="1:45" x14ac:dyDescent="0.25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</row>
    <row r="861" spans="1:45" x14ac:dyDescent="0.25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</row>
    <row r="862" spans="1:45" x14ac:dyDescent="0.25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</row>
    <row r="863" spans="1:45" x14ac:dyDescent="0.25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</row>
    <row r="864" spans="1:45" x14ac:dyDescent="0.25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</row>
    <row r="865" spans="1:45" x14ac:dyDescent="0.25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</row>
    <row r="866" spans="1:45" x14ac:dyDescent="0.25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</row>
    <row r="867" spans="1:45" x14ac:dyDescent="0.25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</row>
    <row r="868" spans="1:45" x14ac:dyDescent="0.25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</row>
    <row r="869" spans="1:45" x14ac:dyDescent="0.25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</row>
    <row r="870" spans="1:45" x14ac:dyDescent="0.25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</row>
    <row r="871" spans="1:45" x14ac:dyDescent="0.25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</row>
    <row r="872" spans="1:45" x14ac:dyDescent="0.25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</row>
    <row r="873" spans="1:45" x14ac:dyDescent="0.25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</row>
    <row r="874" spans="1:45" x14ac:dyDescent="0.25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</row>
    <row r="875" spans="1:45" x14ac:dyDescent="0.25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</row>
    <row r="876" spans="1:45" x14ac:dyDescent="0.25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</row>
    <row r="877" spans="1:45" x14ac:dyDescent="0.25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</row>
    <row r="878" spans="1:45" x14ac:dyDescent="0.25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</row>
    <row r="879" spans="1:45" x14ac:dyDescent="0.25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</row>
    <row r="880" spans="1:45" x14ac:dyDescent="0.25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</row>
    <row r="881" spans="1:45" x14ac:dyDescent="0.25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</row>
  </sheetData>
  <mergeCells count="145">
    <mergeCell ref="A40:E40"/>
    <mergeCell ref="V40:AE40"/>
    <mergeCell ref="AG40:AQ40"/>
    <mergeCell ref="A41:E41"/>
    <mergeCell ref="V41:AE41"/>
    <mergeCell ref="AG41:AQ41"/>
    <mergeCell ref="A38:E38"/>
    <mergeCell ref="V38:AE38"/>
    <mergeCell ref="AG38:AQ38"/>
    <mergeCell ref="A39:E39"/>
    <mergeCell ref="V39:AE39"/>
    <mergeCell ref="AG39:AQ39"/>
    <mergeCell ref="A36:E36"/>
    <mergeCell ref="V36:AE36"/>
    <mergeCell ref="AG36:AQ36"/>
    <mergeCell ref="A37:E37"/>
    <mergeCell ref="V37:AE37"/>
    <mergeCell ref="AG37:AQ37"/>
    <mergeCell ref="A34:E34"/>
    <mergeCell ref="V34:AE34"/>
    <mergeCell ref="AG34:AQ34"/>
    <mergeCell ref="A35:E35"/>
    <mergeCell ref="V35:AE35"/>
    <mergeCell ref="AG35:AQ35"/>
    <mergeCell ref="A32:E32"/>
    <mergeCell ref="V32:AE32"/>
    <mergeCell ref="AG32:AQ32"/>
    <mergeCell ref="A33:E33"/>
    <mergeCell ref="V33:AE33"/>
    <mergeCell ref="AG33:AQ33"/>
    <mergeCell ref="A30:E30"/>
    <mergeCell ref="V30:AE30"/>
    <mergeCell ref="AG30:AQ30"/>
    <mergeCell ref="A31:E31"/>
    <mergeCell ref="V31:AE31"/>
    <mergeCell ref="AG31:AQ31"/>
    <mergeCell ref="A28:E28"/>
    <mergeCell ref="V28:AE28"/>
    <mergeCell ref="AG28:AQ28"/>
    <mergeCell ref="A29:E29"/>
    <mergeCell ref="V29:AE29"/>
    <mergeCell ref="AG29:AQ29"/>
    <mergeCell ref="A26:E26"/>
    <mergeCell ref="V26:AE26"/>
    <mergeCell ref="AG26:AQ26"/>
    <mergeCell ref="A27:E27"/>
    <mergeCell ref="V27:AE27"/>
    <mergeCell ref="AG27:AQ27"/>
    <mergeCell ref="A24:E24"/>
    <mergeCell ref="V24:AE24"/>
    <mergeCell ref="AG24:AQ24"/>
    <mergeCell ref="A25:E25"/>
    <mergeCell ref="V25:AE25"/>
    <mergeCell ref="AG25:AQ25"/>
    <mergeCell ref="A22:E22"/>
    <mergeCell ref="V22:AE22"/>
    <mergeCell ref="AG22:AQ22"/>
    <mergeCell ref="A23:E23"/>
    <mergeCell ref="V23:AE23"/>
    <mergeCell ref="AG23:AQ23"/>
    <mergeCell ref="A20:E20"/>
    <mergeCell ref="V20:AE20"/>
    <mergeCell ref="AG20:AQ20"/>
    <mergeCell ref="A21:E21"/>
    <mergeCell ref="V21:AE21"/>
    <mergeCell ref="AG21:AQ21"/>
    <mergeCell ref="A17:U17"/>
    <mergeCell ref="AG17:AQ17"/>
    <mergeCell ref="A18:E18"/>
    <mergeCell ref="V18:AE18"/>
    <mergeCell ref="AG18:AQ18"/>
    <mergeCell ref="A19:E19"/>
    <mergeCell ref="V19:AE19"/>
    <mergeCell ref="AG19:AQ19"/>
    <mergeCell ref="AE15:AG15"/>
    <mergeCell ref="AH15:AI15"/>
    <mergeCell ref="AK15:AL15"/>
    <mergeCell ref="AM15:AN15"/>
    <mergeCell ref="A16:T16"/>
    <mergeCell ref="V16:AE16"/>
    <mergeCell ref="AG16:AQ16"/>
    <mergeCell ref="C15:G15"/>
    <mergeCell ref="J15:L15"/>
    <mergeCell ref="M15:N15"/>
    <mergeCell ref="P15:R15"/>
    <mergeCell ref="U15:Y15"/>
    <mergeCell ref="AB15:AC15"/>
    <mergeCell ref="AI12:AK12"/>
    <mergeCell ref="AL12:AS12"/>
    <mergeCell ref="A13:F13"/>
    <mergeCell ref="G13:L13"/>
    <mergeCell ref="M13:AQ14"/>
    <mergeCell ref="A14:L14"/>
    <mergeCell ref="A12:C12"/>
    <mergeCell ref="D12:K12"/>
    <mergeCell ref="L12:M12"/>
    <mergeCell ref="N12:V12"/>
    <mergeCell ref="W12:X12"/>
    <mergeCell ref="Y12:AH12"/>
    <mergeCell ref="A11:C11"/>
    <mergeCell ref="D11:K11"/>
    <mergeCell ref="L11:M11"/>
    <mergeCell ref="N11:V11"/>
    <mergeCell ref="W11:X11"/>
    <mergeCell ref="Y11:AH11"/>
    <mergeCell ref="AI11:AJ11"/>
    <mergeCell ref="AL11:AS11"/>
    <mergeCell ref="AW11:AY11"/>
    <mergeCell ref="A10:C10"/>
    <mergeCell ref="D10:K10"/>
    <mergeCell ref="L10:M10"/>
    <mergeCell ref="N10:V10"/>
    <mergeCell ref="W10:X10"/>
    <mergeCell ref="Y10:AH10"/>
    <mergeCell ref="AI10:AJ10"/>
    <mergeCell ref="AL10:AS10"/>
    <mergeCell ref="AW10:BA10"/>
    <mergeCell ref="AW8:AZ8"/>
    <mergeCell ref="A9:C9"/>
    <mergeCell ref="D9:K9"/>
    <mergeCell ref="L9:M9"/>
    <mergeCell ref="N9:V9"/>
    <mergeCell ref="W9:X9"/>
    <mergeCell ref="Y9:AH9"/>
    <mergeCell ref="AI9:AJ9"/>
    <mergeCell ref="AL9:AS9"/>
    <mergeCell ref="A6:AQ6"/>
    <mergeCell ref="A7:AQ7"/>
    <mergeCell ref="A8:C8"/>
    <mergeCell ref="D8:K8"/>
    <mergeCell ref="L8:M8"/>
    <mergeCell ref="N8:V8"/>
    <mergeCell ref="W8:X8"/>
    <mergeCell ref="Y8:AH8"/>
    <mergeCell ref="AI8:AJ8"/>
    <mergeCell ref="AL8:AS8"/>
    <mergeCell ref="A1:P1"/>
    <mergeCell ref="Q1:AQ1"/>
    <mergeCell ref="A2:P2"/>
    <mergeCell ref="Q2:AQ2"/>
    <mergeCell ref="A3:P3"/>
    <mergeCell ref="Q3:AE3"/>
    <mergeCell ref="AF3:AS3"/>
    <mergeCell ref="A4:AS4"/>
    <mergeCell ref="A5:AS5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5</vt:i4>
      </vt:variant>
    </vt:vector>
  </HeadingPairs>
  <TitlesOfParts>
    <vt:vector size="5" baseType="lpstr">
      <vt:lpstr>méretek megadása</vt:lpstr>
      <vt:lpstr>anyagszükséglet1</vt:lpstr>
      <vt:lpstr>anyagszükséglet2</vt:lpstr>
      <vt:lpstr>anyagszükséglet3</vt:lpstr>
      <vt:lpstr>Munka3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János György</dc:creator>
  <cp:lastModifiedBy>User</cp:lastModifiedBy>
  <cp:lastPrinted>2020-02-16T05:13:55Z</cp:lastPrinted>
  <dcterms:created xsi:type="dcterms:W3CDTF">2017-02-18T16:01:09Z</dcterms:created>
  <dcterms:modified xsi:type="dcterms:W3CDTF">2020-02-16T05:36:10Z</dcterms:modified>
</cp:coreProperties>
</file>